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39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7.xml" ContentType="application/vnd.openxmlformats-officedocument.drawing+xml"/>
  <Override PartName="/xl/drawings/drawing28.xml" ContentType="application/vnd.openxmlformats-officedocument.drawing+xml"/>
  <Override PartName="/xl/drawings/drawing46.xml" ContentType="application/vnd.openxmlformats-officedocument.drawing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drawings/drawing26.xml" ContentType="application/vnd.openxmlformats-officedocument.drawing+xml"/>
  <Override PartName="/xl/drawings/drawing35.xml" ContentType="application/vnd.openxmlformats-officedocument.drawing+xml"/>
  <Override PartName="/xl/drawings/drawing44.xml" ContentType="application/vnd.openxmlformats-officedocument.drawing+xml"/>
  <Override PartName="/xl/worksheets/sheet3.xml" ContentType="application/vnd.openxmlformats-officedocument.spreadsheetml.worksheet+xml"/>
  <Override PartName="/xl/drawings/drawing13.xml" ContentType="application/vnd.openxmlformats-officedocument.drawing+xml"/>
  <Override PartName="/xl/drawings/drawing22.xml" ContentType="application/vnd.openxmlformats-officedocument.drawing+xml"/>
  <Override PartName="/xl/drawings/drawing24.xml" ContentType="application/vnd.openxmlformats-officedocument.drawing+xml"/>
  <Override PartName="/xl/drawings/drawing33.xml" ContentType="application/vnd.openxmlformats-officedocument.drawing+xml"/>
  <Override PartName="/xl/drawings/drawing42.xml" ContentType="application/vnd.openxmlformats-officedocument.drawing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20.xml" ContentType="application/vnd.openxmlformats-officedocument.drawing+xml"/>
  <Override PartName="/xl/drawings/drawing31.xml" ContentType="application/vnd.openxmlformats-officedocument.drawing+xml"/>
  <Override PartName="/xl/drawings/drawing40.xml" ContentType="application/vnd.openxmlformats-officedocument.drawing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drawings/drawing7.xml" ContentType="application/vnd.openxmlformats-officedocument.drawing+xml"/>
  <Override PartName="/xl/drawings/drawing29.xml" ContentType="application/vnd.openxmlformats-officedocument.drawing+xml"/>
  <Override PartName="/xl/drawings/drawing38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jpeg" ContentType="image/jpeg"/>
  <Override PartName="/xl/drawings/drawing5.xml" ContentType="application/vnd.openxmlformats-officedocument.drawing+xml"/>
  <Override PartName="/xl/drawings/drawing18.xml" ContentType="application/vnd.openxmlformats-officedocument.drawing+xml"/>
  <Override PartName="/xl/drawings/drawing27.xml" ContentType="application/vnd.openxmlformats-officedocument.drawing+xml"/>
  <Override PartName="/xl/drawings/drawing36.xml" ContentType="application/vnd.openxmlformats-officedocument.drawing+xml"/>
  <Override PartName="/xl/drawings/drawing45.xml" ContentType="application/vnd.openxmlformats-officedocument.drawing+xml"/>
  <Override PartName="/xl/drawings/drawing47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drawings/drawing16.xml" ContentType="application/vnd.openxmlformats-officedocument.drawing+xml"/>
  <Override PartName="/xl/drawings/drawing25.xml" ContentType="application/vnd.openxmlformats-officedocument.drawing+xml"/>
  <Override PartName="/xl/drawings/drawing34.xml" ContentType="application/vnd.openxmlformats-officedocument.drawing+xml"/>
  <Override PartName="/xl/drawings/drawing4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14.xml" ContentType="application/vnd.openxmlformats-officedocument.drawing+xml"/>
  <Override PartName="/xl/drawings/drawing23.xml" ContentType="application/vnd.openxmlformats-officedocument.drawing+xml"/>
  <Override PartName="/xl/drawings/drawing32.xml" ContentType="application/vnd.openxmlformats-officedocument.drawing+xml"/>
  <Override PartName="/xl/drawings/drawing41.xml" ContentType="application/vnd.openxmlformats-officedocument.drawing+xml"/>
  <Override PartName="/xl/drawings/drawing12.xml" ContentType="application/vnd.openxmlformats-officedocument.drawing+xml"/>
  <Override PartName="/xl/drawings/drawing21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Override PartName="/xl/drawings/drawing4.xml" ContentType="application/vnd.openxmlformats-officedocument.drawing+xml"/>
  <Override PartName="/xl/drawings/drawing37.xml" ContentType="application/vnd.openxmlformats-officedocument.drawing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EstaPasta_de_trabalho" defaultThemeVersion="124226"/>
  <bookViews>
    <workbookView xWindow="-105" yWindow="-105" windowWidth="23250" windowHeight="12570" tabRatio="663" firstSheet="5" activeTab="5"/>
  </bookViews>
  <sheets>
    <sheet name="Módulo4" sheetId="1" state="veryHidden" r:id="rId1"/>
    <sheet name="Módulo3" sheetId="2" state="veryHidden" r:id="rId2"/>
    <sheet name="Módulo2" sheetId="3" state="veryHidden" r:id="rId3"/>
    <sheet name="Módulo1" sheetId="4" state="veryHidden" r:id="rId4"/>
    <sheet name="Item 01.01.01" sheetId="157" r:id="rId5"/>
    <sheet name="Item 01.01.02" sheetId="158" r:id="rId6"/>
    <sheet name="Item 01.01.03" sheetId="159" r:id="rId7"/>
    <sheet name="Item 01.01.04" sheetId="160" r:id="rId8"/>
    <sheet name="Item 02.01.00" sheetId="62" r:id="rId9"/>
    <sheet name="Item 02.02.00" sheetId="87" r:id="rId10"/>
    <sheet name="Item 02.03.00" sheetId="66" r:id="rId11"/>
    <sheet name="Item 02.04.00" sheetId="90" r:id="rId12"/>
    <sheet name="Item 02.05.00" sheetId="92" r:id="rId13"/>
    <sheet name="Item 02.06.00" sheetId="94" r:id="rId14"/>
    <sheet name="Item 02.07.00" sheetId="170" r:id="rId15"/>
    <sheet name="Item 02.08.00" sheetId="70" r:id="rId16"/>
    <sheet name="Item 02.09.00" sheetId="95" r:id="rId17"/>
    <sheet name="Item 02.10.00" sheetId="96" r:id="rId18"/>
    <sheet name="Item 02.11.00" sheetId="97" r:id="rId19"/>
    <sheet name="Item 02.12.00" sheetId="98" r:id="rId20"/>
    <sheet name="Item 02.13.00" sheetId="99" r:id="rId21"/>
    <sheet name="Item 02.14.00" sheetId="163" r:id="rId22"/>
    <sheet name="Item 02.15.00" sheetId="166" r:id="rId23"/>
    <sheet name="Item 02.16.00" sheetId="100" r:id="rId24"/>
    <sheet name="Item 02.17.00" sheetId="105" r:id="rId25"/>
    <sheet name="Item 02.18.00" sheetId="109" r:id="rId26"/>
    <sheet name="Item 02.19.00" sheetId="111" r:id="rId27"/>
    <sheet name="Item 02.20.00" sheetId="86" r:id="rId28"/>
    <sheet name="Item 03.01.00" sheetId="88" r:id="rId29"/>
    <sheet name="Item 03.02.00" sheetId="117" r:id="rId30"/>
    <sheet name="Item 03.03.00" sheetId="113" r:id="rId31"/>
    <sheet name="Item 03.04.00" sheetId="116" r:id="rId32"/>
    <sheet name="Item 03.05.00" sheetId="89" r:id="rId33"/>
    <sheet name="Item 03.06.00" sheetId="121" r:id="rId34"/>
    <sheet name="Item 03.07.00" sheetId="122" r:id="rId35"/>
    <sheet name="Item 03.08.00" sheetId="123" r:id="rId36"/>
    <sheet name="Item 03.09.00" sheetId="124" r:id="rId37"/>
    <sheet name="Item 03.10.00" sheetId="118" r:id="rId38"/>
    <sheet name="Item 03.11.00" sheetId="120" r:id="rId39"/>
    <sheet name="Item 03.12.00" sheetId="128" r:id="rId40"/>
    <sheet name="Item 03.13.00" sheetId="164" r:id="rId41"/>
    <sheet name="Item 03.15.00" sheetId="131" r:id="rId42"/>
    <sheet name="Item 03.16.00" sheetId="133" r:id="rId43"/>
    <sheet name="Item 03.17.00" sheetId="102" r:id="rId44"/>
    <sheet name="Item 03.20.00" sheetId="108" r:id="rId45"/>
    <sheet name="Item 03.21.00" sheetId="110" r:id="rId46"/>
    <sheet name="Item 03.22.00" sheetId="171" r:id="rId47"/>
    <sheet name="Item 05.01.00" sheetId="169" r:id="rId48"/>
    <sheet name="Item 05.02.00" sheetId="168" r:id="rId49"/>
    <sheet name="Item 05.03.00" sheetId="161" r:id="rId50"/>
    <sheet name="Item 06.01.00" sheetId="162" r:id="rId51"/>
    <sheet name="Plan1" sheetId="172" r:id="rId52"/>
  </sheets>
  <externalReferences>
    <externalReference r:id="rId53"/>
  </externalReferences>
  <definedNames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7" hidden="1">#REF!</definedName>
    <definedName name="_Fill" localSheetId="8" hidden="1">#REF!</definedName>
    <definedName name="_Fill" localSheetId="9" hidden="1">#REF!</definedName>
    <definedName name="_Fill" localSheetId="10" hidden="1">#REF!</definedName>
    <definedName name="_Fill" localSheetId="11" hidden="1">#REF!</definedName>
    <definedName name="_Fill" localSheetId="12" hidden="1">#REF!</definedName>
    <definedName name="_Fill" localSheetId="13" hidden="1">#REF!</definedName>
    <definedName name="_Fill" localSheetId="14" hidden="1">#REF!</definedName>
    <definedName name="_Fill" localSheetId="15" hidden="1">#REF!</definedName>
    <definedName name="_Fill" localSheetId="16" hidden="1">#REF!</definedName>
    <definedName name="_Fill" localSheetId="17" hidden="1">#REF!</definedName>
    <definedName name="_Fill" localSheetId="18" hidden="1">#REF!</definedName>
    <definedName name="_Fill" localSheetId="19" hidden="1">#REF!</definedName>
    <definedName name="_Fill" localSheetId="20" hidden="1">#REF!</definedName>
    <definedName name="_Fill" localSheetId="21" hidden="1">#REF!</definedName>
    <definedName name="_Fill" localSheetId="22" hidden="1">#REF!</definedName>
    <definedName name="_Fill" localSheetId="23" hidden="1">#REF!</definedName>
    <definedName name="_Fill" localSheetId="24" hidden="1">#REF!</definedName>
    <definedName name="_Fill" localSheetId="25" hidden="1">#REF!</definedName>
    <definedName name="_Fill" localSheetId="26" hidden="1">#REF!</definedName>
    <definedName name="_Fill" localSheetId="27" hidden="1">#REF!</definedName>
    <definedName name="_Fill" localSheetId="28" hidden="1">#REF!</definedName>
    <definedName name="_Fill" localSheetId="29" hidden="1">#REF!</definedName>
    <definedName name="_Fill" localSheetId="30" hidden="1">#REF!</definedName>
    <definedName name="_Fill" localSheetId="31" hidden="1">#REF!</definedName>
    <definedName name="_Fill" localSheetId="32" hidden="1">#REF!</definedName>
    <definedName name="_Fill" localSheetId="33" hidden="1">#REF!</definedName>
    <definedName name="_Fill" localSheetId="34" hidden="1">#REF!</definedName>
    <definedName name="_Fill" localSheetId="35" hidden="1">#REF!</definedName>
    <definedName name="_Fill" localSheetId="36" hidden="1">#REF!</definedName>
    <definedName name="_Fill" localSheetId="37" hidden="1">#REF!</definedName>
    <definedName name="_Fill" localSheetId="38" hidden="1">#REF!</definedName>
    <definedName name="_Fill" localSheetId="39" hidden="1">#REF!</definedName>
    <definedName name="_Fill" localSheetId="40" hidden="1">#REF!</definedName>
    <definedName name="_Fill" localSheetId="41" hidden="1">#REF!</definedName>
    <definedName name="_Fill" localSheetId="42" hidden="1">#REF!</definedName>
    <definedName name="_Fill" localSheetId="43" hidden="1">#REF!</definedName>
    <definedName name="_Fill" localSheetId="44" hidden="1">#REF!</definedName>
    <definedName name="_Fill" localSheetId="45" hidden="1">#REF!</definedName>
    <definedName name="_Fill" localSheetId="46" hidden="1">#REF!</definedName>
    <definedName name="_Fill" localSheetId="47" hidden="1">#REF!</definedName>
    <definedName name="_Fill" localSheetId="48" hidden="1">#REF!</definedName>
    <definedName name="_Fill" localSheetId="49" hidden="1">#REF!</definedName>
    <definedName name="_Fill" localSheetId="50" hidden="1">#REF!</definedName>
    <definedName name="_Fill" hidden="1">#REF!</definedName>
    <definedName name="_xlnm.Print_Area" localSheetId="4">'Item 01.01.01'!$A$1:$N$80</definedName>
    <definedName name="_xlnm.Print_Area" localSheetId="5">'Item 01.01.02'!$A$1:$N$80</definedName>
    <definedName name="_xlnm.Print_Area" localSheetId="6">'Item 01.01.03'!$A$1:$N$80</definedName>
    <definedName name="_xlnm.Print_Area" localSheetId="7">'Item 01.01.04'!$A$1:$N$80</definedName>
    <definedName name="_xlnm.Print_Area" localSheetId="8">'Item 02.01.00'!$A$1:$N$80</definedName>
    <definedName name="_xlnm.Print_Area" localSheetId="9">'Item 02.02.00'!$A$1:$P$80</definedName>
    <definedName name="_xlnm.Print_Area" localSheetId="10">'Item 02.03.00'!$A$1:$L$80</definedName>
    <definedName name="_xlnm.Print_Area" localSheetId="11">'Item 02.04.00'!$A$1:$P$80</definedName>
    <definedName name="_xlnm.Print_Area" localSheetId="12">'Item 02.05.00'!$A$1:$L$80</definedName>
    <definedName name="_xlnm.Print_Area" localSheetId="13">'Item 02.06.00'!$A$1:$P$80</definedName>
    <definedName name="_xlnm.Print_Area" localSheetId="14">'Item 02.07.00'!$A$1:$L$80</definedName>
    <definedName name="_xlnm.Print_Area" localSheetId="15">'Item 02.08.00'!$A$1:$L$80</definedName>
    <definedName name="_xlnm.Print_Area" localSheetId="16">'Item 02.09.00'!$A$1:$L$80</definedName>
    <definedName name="_xlnm.Print_Area" localSheetId="17">'Item 02.10.00'!$A$1:$L$80</definedName>
    <definedName name="_xlnm.Print_Area" localSheetId="18">'Item 02.11.00'!$A$1:$L$80</definedName>
    <definedName name="_xlnm.Print_Area" localSheetId="19">'Item 02.12.00'!$A$1:$L$80</definedName>
    <definedName name="_xlnm.Print_Area" localSheetId="20">'Item 02.13.00'!$A$1:$L$80</definedName>
    <definedName name="_xlnm.Print_Area" localSheetId="21">'Item 02.14.00'!$A$1:$L$80</definedName>
    <definedName name="_xlnm.Print_Area" localSheetId="22">'Item 02.15.00'!$A$1:$L$80</definedName>
    <definedName name="_xlnm.Print_Area" localSheetId="23">'Item 02.16.00'!$A$1:$L$80</definedName>
    <definedName name="_xlnm.Print_Area" localSheetId="24">'Item 02.17.00'!$A$1:$L$80</definedName>
    <definedName name="_xlnm.Print_Area" localSheetId="25">'Item 02.18.00'!$A$1:$L$80</definedName>
    <definedName name="_xlnm.Print_Area" localSheetId="26">'Item 02.19.00'!$A$1:$L$80</definedName>
    <definedName name="_xlnm.Print_Area" localSheetId="27">'Item 02.20.00'!$A$1:$P$80</definedName>
    <definedName name="_xlnm.Print_Area" localSheetId="28">'Item 03.01.00'!$A$1:$P$80</definedName>
    <definedName name="_xlnm.Print_Area" localSheetId="29">'Item 03.02.00'!$A$1:$Q$80</definedName>
    <definedName name="_xlnm.Print_Area" localSheetId="30">'Item 03.03.00'!$A$1:$L$80</definedName>
    <definedName name="_xlnm.Print_Area" localSheetId="31">'Item 03.04.00'!$A$1:$Q$80</definedName>
    <definedName name="_xlnm.Print_Area" localSheetId="32">'Item 03.05.00'!$A$1:$P$80</definedName>
    <definedName name="_xlnm.Print_Area" localSheetId="33">'Item 03.06.00'!$A$1:$L$80</definedName>
    <definedName name="_xlnm.Print_Area" localSheetId="34">'Item 03.07.00'!$A$1:$L$80</definedName>
    <definedName name="_xlnm.Print_Area" localSheetId="35">'Item 03.08.00'!$A$1:$L$80</definedName>
    <definedName name="_xlnm.Print_Area" localSheetId="36">'Item 03.09.00'!$A$1:$L$80</definedName>
    <definedName name="_xlnm.Print_Area" localSheetId="37">'Item 03.10.00'!$A$1:$L$80</definedName>
    <definedName name="_xlnm.Print_Area" localSheetId="38">'Item 03.11.00'!$A$1:$L$80</definedName>
    <definedName name="_xlnm.Print_Area" localSheetId="39">'Item 03.12.00'!$A$1:$L$80</definedName>
    <definedName name="_xlnm.Print_Area" localSheetId="40">'Item 03.13.00'!$A$1:$L$80</definedName>
    <definedName name="_xlnm.Print_Area" localSheetId="41">'Item 03.15.00'!$A$1:$L$80</definedName>
    <definedName name="_xlnm.Print_Area" localSheetId="42">'Item 03.16.00'!$A$1:$L$80</definedName>
    <definedName name="_xlnm.Print_Area" localSheetId="43">'Item 03.17.00'!$A$1:$P$80</definedName>
    <definedName name="_xlnm.Print_Area" localSheetId="44">'Item 03.20.00'!$A$1:$L$80</definedName>
    <definedName name="_xlnm.Print_Area" localSheetId="45">'Item 03.21.00'!$A$1:$L$80</definedName>
    <definedName name="_xlnm.Print_Area" localSheetId="46">'Item 03.22.00'!$A$1:$L$80</definedName>
    <definedName name="_xlnm.Print_Area" localSheetId="47">'Item 05.01.00'!$A$1:$L$80</definedName>
    <definedName name="_xlnm.Print_Area" localSheetId="48">'Item 05.02.00'!$A$1:$L$80</definedName>
    <definedName name="_xlnm.Print_Area" localSheetId="49">'Item 05.03.00'!$A$1:$L$80</definedName>
    <definedName name="_xlnm.Print_Area" localSheetId="50">'Item 06.01.00'!$A$1:$L$80</definedName>
    <definedName name="INDFL" localSheetId="4">#REF!</definedName>
    <definedName name="INDFL" localSheetId="5">#REF!</definedName>
    <definedName name="INDFL" localSheetId="6">#REF!</definedName>
    <definedName name="INDFL" localSheetId="7">#REF!</definedName>
    <definedName name="INDFL" localSheetId="9">#REF!</definedName>
    <definedName name="INDFL" localSheetId="11">#REF!</definedName>
    <definedName name="INDFL" localSheetId="12">#REF!</definedName>
    <definedName name="INDFL" localSheetId="13">#REF!</definedName>
    <definedName name="INDFL" localSheetId="14">#REF!</definedName>
    <definedName name="INDFL" localSheetId="16">#REF!</definedName>
    <definedName name="INDFL" localSheetId="17">#REF!</definedName>
    <definedName name="INDFL" localSheetId="18">#REF!</definedName>
    <definedName name="INDFL" localSheetId="19">#REF!</definedName>
    <definedName name="INDFL" localSheetId="20">#REF!</definedName>
    <definedName name="INDFL" localSheetId="21">#REF!</definedName>
    <definedName name="INDFL" localSheetId="22">#REF!</definedName>
    <definedName name="INDFL" localSheetId="23">#REF!</definedName>
    <definedName name="INDFL" localSheetId="24">#REF!</definedName>
    <definedName name="INDFL" localSheetId="25">#REF!</definedName>
    <definedName name="INDFL" localSheetId="26">#REF!</definedName>
    <definedName name="INDFL" localSheetId="27">#REF!</definedName>
    <definedName name="INDFL" localSheetId="28">#REF!</definedName>
    <definedName name="INDFL" localSheetId="29">#REF!</definedName>
    <definedName name="INDFL" localSheetId="30">#REF!</definedName>
    <definedName name="INDFL" localSheetId="31">#REF!</definedName>
    <definedName name="INDFL" localSheetId="32">#REF!</definedName>
    <definedName name="INDFL" localSheetId="33">#REF!</definedName>
    <definedName name="INDFL" localSheetId="34">#REF!</definedName>
    <definedName name="INDFL" localSheetId="35">#REF!</definedName>
    <definedName name="INDFL" localSheetId="36">#REF!</definedName>
    <definedName name="INDFL" localSheetId="37">#REF!</definedName>
    <definedName name="INDFL" localSheetId="38">#REF!</definedName>
    <definedName name="INDFL" localSheetId="39">#REF!</definedName>
    <definedName name="INDFL" localSheetId="40">#REF!</definedName>
    <definedName name="INDFL" localSheetId="41">#REF!</definedName>
    <definedName name="INDFL" localSheetId="42">#REF!</definedName>
    <definedName name="INDFL" localSheetId="43">#REF!</definedName>
    <definedName name="INDFL" localSheetId="44">#REF!</definedName>
    <definedName name="INDFL" localSheetId="45">#REF!</definedName>
    <definedName name="INDFL" localSheetId="46">#REF!</definedName>
    <definedName name="INDFL" localSheetId="47">#REF!</definedName>
    <definedName name="INDFL" localSheetId="48">#REF!</definedName>
    <definedName name="INDFL" localSheetId="49">#REF!</definedName>
    <definedName name="INDFL" localSheetId="50">#REF!</definedName>
    <definedName name="INDFL">#REF!</definedName>
    <definedName name="LOCALMC">#REF!</definedName>
    <definedName name="TABBUSCA" localSheetId="4">#REF!</definedName>
    <definedName name="TABBUSCA" localSheetId="5">#REF!</definedName>
    <definedName name="TABBUSCA" localSheetId="6">#REF!</definedName>
    <definedName name="TABBUSCA" localSheetId="7">#REF!</definedName>
    <definedName name="TABBUSCA" localSheetId="9">#REF!</definedName>
    <definedName name="TABBUSCA" localSheetId="11">#REF!</definedName>
    <definedName name="TABBUSCA" localSheetId="12">#REF!</definedName>
    <definedName name="TABBUSCA" localSheetId="13">#REF!</definedName>
    <definedName name="TABBUSCA" localSheetId="14">#REF!</definedName>
    <definedName name="TABBUSCA" localSheetId="16">#REF!</definedName>
    <definedName name="TABBUSCA" localSheetId="17">#REF!</definedName>
    <definedName name="TABBUSCA" localSheetId="18">#REF!</definedName>
    <definedName name="TABBUSCA" localSheetId="19">#REF!</definedName>
    <definedName name="TABBUSCA" localSheetId="20">#REF!</definedName>
    <definedName name="TABBUSCA" localSheetId="21">#REF!</definedName>
    <definedName name="TABBUSCA" localSheetId="22">#REF!</definedName>
    <definedName name="TABBUSCA" localSheetId="23">#REF!</definedName>
    <definedName name="TABBUSCA" localSheetId="24">#REF!</definedName>
    <definedName name="TABBUSCA" localSheetId="25">#REF!</definedName>
    <definedName name="TABBUSCA" localSheetId="26">#REF!</definedName>
    <definedName name="TABBUSCA" localSheetId="27">#REF!</definedName>
    <definedName name="TABBUSCA" localSheetId="28">#REF!</definedName>
    <definedName name="TABBUSCA" localSheetId="29">#REF!</definedName>
    <definedName name="TABBUSCA" localSheetId="30">#REF!</definedName>
    <definedName name="TABBUSCA" localSheetId="31">#REF!</definedName>
    <definedName name="TABBUSCA" localSheetId="32">#REF!</definedName>
    <definedName name="TABBUSCA" localSheetId="33">#REF!</definedName>
    <definedName name="TABBUSCA" localSheetId="34">#REF!</definedName>
    <definedName name="TABBUSCA" localSheetId="35">#REF!</definedName>
    <definedName name="TABBUSCA" localSheetId="36">#REF!</definedName>
    <definedName name="TABBUSCA" localSheetId="37">#REF!</definedName>
    <definedName name="TABBUSCA" localSheetId="38">#REF!</definedName>
    <definedName name="TABBUSCA" localSheetId="39">#REF!</definedName>
    <definedName name="TABBUSCA" localSheetId="40">#REF!</definedName>
    <definedName name="TABBUSCA" localSheetId="41">#REF!</definedName>
    <definedName name="TABBUSCA" localSheetId="42">#REF!</definedName>
    <definedName name="TABBUSCA" localSheetId="43">#REF!</definedName>
    <definedName name="TABBUSCA" localSheetId="44">#REF!</definedName>
    <definedName name="TABBUSCA" localSheetId="45">#REF!</definedName>
    <definedName name="TABBUSCA" localSheetId="46">#REF!</definedName>
    <definedName name="TABBUSCA" localSheetId="47">#REF!</definedName>
    <definedName name="TABBUSCA" localSheetId="48">#REF!</definedName>
    <definedName name="TABBUSCA" localSheetId="49">#REF!</definedName>
    <definedName name="TABBUSCA" localSheetId="50">#REF!</definedName>
    <definedName name="TABBUSCA">#REF!</definedName>
    <definedName name="TABBUSCAQTDPAV" comment="Tabela de Pesquisa para busca das quantidades de Pavimentação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58"/>
  <c r="N7"/>
  <c r="F10" i="110"/>
  <c r="D10"/>
  <c r="F9" i="86"/>
  <c r="D9"/>
  <c r="D16" i="102" l="1"/>
  <c r="P16" s="1"/>
  <c r="P15"/>
  <c r="D15"/>
  <c r="D12"/>
  <c r="P12" s="1"/>
  <c r="P11"/>
  <c r="D11"/>
  <c r="D8"/>
  <c r="P8" s="1"/>
  <c r="P7"/>
  <c r="O7" s="1"/>
  <c r="B7"/>
  <c r="L16" i="133"/>
  <c r="D15"/>
  <c r="L15" s="1"/>
  <c r="D12"/>
  <c r="L12" s="1"/>
  <c r="D11"/>
  <c r="L11" s="1"/>
  <c r="L9"/>
  <c r="D8"/>
  <c r="L8" s="1"/>
  <c r="L7"/>
  <c r="B7"/>
  <c r="L7" i="128"/>
  <c r="L9" i="120"/>
  <c r="L7"/>
  <c r="I7"/>
  <c r="E7"/>
  <c r="L9" i="124"/>
  <c r="L7"/>
  <c r="L60" i="171" l="1"/>
  <c r="L7"/>
  <c r="K7"/>
  <c r="L62" l="1"/>
  <c r="J67" s="1"/>
  <c r="L60" i="170" l="1"/>
  <c r="L7"/>
  <c r="L62" l="1"/>
  <c r="J67" s="1"/>
  <c r="L8" i="168"/>
  <c r="E8"/>
  <c r="L7" i="169"/>
  <c r="L60"/>
  <c r="K7"/>
  <c r="L60" i="168"/>
  <c r="L7"/>
  <c r="K7"/>
  <c r="E7"/>
  <c r="L7" i="122"/>
  <c r="L60" i="166"/>
  <c r="P10" i="94"/>
  <c r="P7"/>
  <c r="L62" i="168" l="1"/>
  <c r="J67" s="1"/>
  <c r="L62" i="169"/>
  <c r="J67" s="1"/>
  <c r="L60" i="164" l="1"/>
  <c r="L60" i="163" l="1"/>
  <c r="L7" i="161" l="1"/>
  <c r="L7" i="162"/>
  <c r="L60"/>
  <c r="K7"/>
  <c r="L62"/>
  <c r="J67" s="1"/>
  <c r="L60" i="161" l="1"/>
  <c r="K7"/>
  <c r="E7"/>
  <c r="L62"/>
  <c r="J67" s="1"/>
  <c r="P9" i="90" l="1"/>
  <c r="L7" i="66"/>
  <c r="D7" i="100" s="1"/>
  <c r="N7" i="160" l="1"/>
  <c r="N7" i="159"/>
  <c r="N7" i="157"/>
  <c r="N60" i="160"/>
  <c r="N60" i="159"/>
  <c r="N60" i="158"/>
  <c r="N60" i="157"/>
  <c r="N62" i="160" l="1"/>
  <c r="L67" s="1"/>
  <c r="N62" i="159"/>
  <c r="L67" s="1"/>
  <c r="N62" i="158"/>
  <c r="L67" s="1"/>
  <c r="N62" i="157"/>
  <c r="L67" s="1"/>
  <c r="M7" i="160"/>
  <c r="M7" i="159"/>
  <c r="L7" i="131"/>
  <c r="L7" i="123"/>
  <c r="L7" i="121"/>
  <c r="P7" i="89"/>
  <c r="Q7" i="116"/>
  <c r="L9" i="113"/>
  <c r="L8"/>
  <c r="Q7" i="117"/>
  <c r="P7" i="88"/>
  <c r="L7" i="100"/>
  <c r="L7" i="98"/>
  <c r="L7" i="97"/>
  <c r="L7" i="70"/>
  <c r="P7" i="90"/>
  <c r="P7" i="87" l="1"/>
  <c r="N7" i="62"/>
  <c r="L60" i="133" l="1"/>
  <c r="L60" i="131"/>
  <c r="L60" i="128"/>
  <c r="L60" i="124"/>
  <c r="L60" i="123"/>
  <c r="L60" i="122"/>
  <c r="L60" i="121"/>
  <c r="L60" i="120"/>
  <c r="L60" i="118"/>
  <c r="Q60" i="117"/>
  <c r="Q60" i="116"/>
  <c r="L60" i="113"/>
  <c r="L60" i="111"/>
  <c r="L60" i="110"/>
  <c r="L60" i="109"/>
  <c r="L60" i="108"/>
  <c r="L60" i="105"/>
  <c r="P60" i="102" l="1"/>
  <c r="L60" i="100" l="1"/>
  <c r="L60" i="99"/>
  <c r="L60" i="98"/>
  <c r="L60" i="97"/>
  <c r="L60" i="96"/>
  <c r="L60" i="95"/>
  <c r="P60" i="94"/>
  <c r="L60" i="92"/>
  <c r="P60" i="90"/>
  <c r="P60" i="89"/>
  <c r="P60" i="88"/>
  <c r="P60" i="87"/>
  <c r="P60" i="86"/>
  <c r="L62" i="113" l="1"/>
  <c r="J67" l="1"/>
  <c r="N7" i="86" l="1"/>
  <c r="L62" i="120" l="1"/>
  <c r="L7" i="118"/>
  <c r="J67" i="120" l="1"/>
  <c r="L62" i="124"/>
  <c r="J67" s="1"/>
  <c r="L62" i="123"/>
  <c r="L62" i="121"/>
  <c r="J67" s="1"/>
  <c r="Q62" i="116"/>
  <c r="L62" i="118"/>
  <c r="J67" s="1"/>
  <c r="Q62" i="117"/>
  <c r="P62" i="94"/>
  <c r="N67" s="1"/>
  <c r="P62" i="88"/>
  <c r="N67" s="1"/>
  <c r="J67" i="123" l="1"/>
  <c r="N67" i="117"/>
  <c r="D7" i="108"/>
  <c r="N67" i="116"/>
  <c r="L62" i="128"/>
  <c r="P62" i="87"/>
  <c r="P62" i="90"/>
  <c r="N67" s="1"/>
  <c r="J67" i="128" l="1"/>
  <c r="D7" i="164"/>
  <c r="L7" s="1"/>
  <c r="P62" i="102"/>
  <c r="N67" s="1"/>
  <c r="N67" i="87"/>
  <c r="D7" i="111"/>
  <c r="L7" s="1"/>
  <c r="L62" i="122"/>
  <c r="J67" s="1"/>
  <c r="L62" i="131"/>
  <c r="J67" s="1"/>
  <c r="K7"/>
  <c r="P62" i="89"/>
  <c r="N67" s="1"/>
  <c r="L7" i="92"/>
  <c r="L62" s="1"/>
  <c r="J67" s="1"/>
  <c r="K7" i="164" l="1"/>
  <c r="L62"/>
  <c r="J67" s="1"/>
  <c r="L62" i="100"/>
  <c r="J67" s="1"/>
  <c r="L7" i="99"/>
  <c r="L62" s="1"/>
  <c r="D7" i="166" s="1"/>
  <c r="L7" s="1"/>
  <c r="L62" s="1"/>
  <c r="J67" s="1"/>
  <c r="L60" i="70"/>
  <c r="L60" i="66"/>
  <c r="J67" i="99" l="1"/>
  <c r="D7" i="163"/>
  <c r="L7" s="1"/>
  <c r="L62" s="1"/>
  <c r="J67" s="1"/>
  <c r="N62" i="62"/>
  <c r="N60"/>
  <c r="L67" l="1"/>
  <c r="D7" i="86"/>
  <c r="P7" s="1"/>
  <c r="P62" s="1"/>
  <c r="N67" s="1"/>
  <c r="E7" i="108" l="1"/>
  <c r="K7"/>
  <c r="L7" l="1"/>
  <c r="L62" s="1"/>
  <c r="J67" s="1"/>
  <c r="K7" i="110"/>
  <c r="E7"/>
  <c r="L62" i="133" l="1"/>
  <c r="J67" s="1"/>
  <c r="L7" i="110"/>
  <c r="L62" s="1"/>
  <c r="J67" s="1"/>
  <c r="L62" i="111"/>
  <c r="J67" s="1"/>
  <c r="L7" i="95" l="1"/>
  <c r="L62" s="1"/>
  <c r="J67" s="1"/>
  <c r="L62" i="66"/>
  <c r="J67" s="1"/>
  <c r="L7" i="96" l="1"/>
  <c r="L62" s="1"/>
  <c r="J67" s="1"/>
  <c r="L62" i="97" l="1"/>
  <c r="L62" i="98"/>
  <c r="J67" s="1"/>
  <c r="D9" i="109" l="1"/>
  <c r="L9" s="1"/>
  <c r="D9" i="105"/>
  <c r="L9" s="1"/>
  <c r="J67" i="97"/>
  <c r="L7" i="105"/>
  <c r="L62" i="70" l="1"/>
  <c r="D8" i="109" l="1"/>
  <c r="L8" s="1"/>
  <c r="D8" i="105"/>
  <c r="L8" s="1"/>
  <c r="L62" s="1"/>
  <c r="J67" s="1"/>
  <c r="J67" i="70"/>
  <c r="L7" i="109"/>
  <c r="L62" l="1"/>
  <c r="J67" s="1"/>
</calcChain>
</file>

<file path=xl/sharedStrings.xml><?xml version="1.0" encoding="utf-8"?>
<sst xmlns="http://schemas.openxmlformats.org/spreadsheetml/2006/main" count="2384" uniqueCount="236">
  <si>
    <t>UN</t>
  </si>
  <si>
    <t>M3</t>
  </si>
  <si>
    <t>M</t>
  </si>
  <si>
    <t>M2</t>
  </si>
  <si>
    <t>x</t>
  </si>
  <si>
    <t>+</t>
  </si>
  <si>
    <t>(</t>
  </si>
  <si>
    <t>)</t>
  </si>
  <si>
    <t>INFRA</t>
  </si>
  <si>
    <t>EDIF</t>
  </si>
  <si>
    <t>TABELA</t>
  </si>
  <si>
    <t>SINAPI</t>
  </si>
  <si>
    <t/>
  </si>
  <si>
    <t>CPOS</t>
  </si>
  <si>
    <t>L1.1.1</t>
  </si>
  <si>
    <t>Guia (m)</t>
  </si>
  <si>
    <t>02.01.00</t>
  </si>
  <si>
    <t>02.02.00</t>
  </si>
  <si>
    <t>02.03.00</t>
  </si>
  <si>
    <t>02.04.00</t>
  </si>
  <si>
    <t>02.06.00</t>
  </si>
  <si>
    <t>02.07.00</t>
  </si>
  <si>
    <t>02.08.00</t>
  </si>
  <si>
    <t>02.09.00</t>
  </si>
  <si>
    <t>02.10.00</t>
  </si>
  <si>
    <t>02.11.00</t>
  </si>
  <si>
    <t>02.13.00</t>
  </si>
  <si>
    <t>02.14.00</t>
  </si>
  <si>
    <t>02.16.00</t>
  </si>
  <si>
    <t>02.17.00</t>
  </si>
  <si>
    <t>02.18.00</t>
  </si>
  <si>
    <t>Rua Nerópolis</t>
  </si>
  <si>
    <t>RUA NERÓPOLIS</t>
  </si>
  <si>
    <t>PREFEITURA DO MUNICÍPIO DE CARAPICUÍBA</t>
  </si>
  <si>
    <t>SECRETARIA DE DESENVOLVIMENTO URBANO</t>
  </si>
  <si>
    <t>Compr. (m)</t>
  </si>
  <si>
    <t>=</t>
  </si>
  <si>
    <t>Largura (m)</t>
  </si>
  <si>
    <t>(531,00</t>
  </si>
  <si>
    <t>0,525)</t>
  </si>
  <si>
    <t>Sobrelargura (m)</t>
  </si>
  <si>
    <t>Área de Imprimação (m²)</t>
  </si>
  <si>
    <t>Espessura (m)</t>
  </si>
  <si>
    <t>Comprimento (m)</t>
  </si>
  <si>
    <t>Área de imprimação (m²)</t>
  </si>
  <si>
    <t>Área (m²)</t>
  </si>
  <si>
    <t>Usina (Km)</t>
  </si>
  <si>
    <t>Bota-Fora (Km)</t>
  </si>
  <si>
    <t>Volume de Sarjeta (m³)</t>
  </si>
  <si>
    <t>03.01.00</t>
  </si>
  <si>
    <t>03.02.00</t>
  </si>
  <si>
    <t>Guia removida (m)</t>
  </si>
  <si>
    <t>03.03.00</t>
  </si>
  <si>
    <t xml:space="preserve">Abertura de Vala </t>
  </si>
  <si>
    <t xml:space="preserve">Binder </t>
  </si>
  <si>
    <t>03.04.00</t>
  </si>
  <si>
    <t>03.05.00</t>
  </si>
  <si>
    <t>Sobrelargura(m)</t>
  </si>
  <si>
    <t>03.06.00</t>
  </si>
  <si>
    <t>03.07.00</t>
  </si>
  <si>
    <t>03.08.00</t>
  </si>
  <si>
    <t>03.09.00</t>
  </si>
  <si>
    <t>nº de Pinturas</t>
  </si>
  <si>
    <t>03.10.00</t>
  </si>
  <si>
    <t>03.11.00</t>
  </si>
  <si>
    <t>Área de Imprimação</t>
  </si>
  <si>
    <t>03.12.00</t>
  </si>
  <si>
    <t>03.13.00</t>
  </si>
  <si>
    <t>03.19.00</t>
  </si>
  <si>
    <t>01.01.01</t>
  </si>
  <si>
    <t>01.01.02</t>
  </si>
  <si>
    <t>01.01.03</t>
  </si>
  <si>
    <t>01.01.04</t>
  </si>
  <si>
    <t>Quantidades (Un)</t>
  </si>
  <si>
    <t>Tempo (mês)</t>
  </si>
  <si>
    <t>Quantidades (un)</t>
  </si>
  <si>
    <t>Guias (m)</t>
  </si>
  <si>
    <t>Sarjetão (m²)</t>
  </si>
  <si>
    <t>05.01.00</t>
  </si>
  <si>
    <t>06.01.00</t>
  </si>
  <si>
    <t>Volume de Brita (m³)</t>
  </si>
  <si>
    <t>Jazida (km)</t>
  </si>
  <si>
    <t>Tonelagem</t>
  </si>
  <si>
    <t>03.16.00</t>
  </si>
  <si>
    <t>Volume (m³)</t>
  </si>
  <si>
    <t>02.19.00</t>
  </si>
  <si>
    <t>Binder</t>
  </si>
  <si>
    <t xml:space="preserve">Concreto Asfáltico </t>
  </si>
  <si>
    <t>Concreto Asfáltico</t>
  </si>
  <si>
    <t>05.03.00</t>
  </si>
  <si>
    <t>05.02.00</t>
  </si>
  <si>
    <t>02.20.00</t>
  </si>
  <si>
    <t>02.15.00</t>
  </si>
  <si>
    <t>02.12.00</t>
  </si>
  <si>
    <t>02.05.00</t>
  </si>
  <si>
    <t>Recapeamento</t>
  </si>
  <si>
    <t>03.15.00</t>
  </si>
  <si>
    <t>03.20.00</t>
  </si>
  <si>
    <t>Altura (m)</t>
  </si>
  <si>
    <t>Guia Arrancada (m)</t>
  </si>
  <si>
    <t>Bota-Fora (km)</t>
  </si>
  <si>
    <t>03.14.00</t>
  </si>
  <si>
    <t>03.18.00</t>
  </si>
  <si>
    <t xml:space="preserve">Contrato nº </t>
  </si>
  <si>
    <t xml:space="preserve">Processo nº </t>
  </si>
  <si>
    <t>CODLOC</t>
  </si>
  <si>
    <t>Total</t>
  </si>
  <si>
    <t>Acumulado  Total</t>
  </si>
  <si>
    <t>TOTAL:</t>
  </si>
  <si>
    <t>SERVIÇO:</t>
  </si>
  <si>
    <t>COD. REF.</t>
  </si>
  <si>
    <t>OBJETO:</t>
  </si>
  <si>
    <t>PROJETO DE PAVIMENTAÇÃO E DRENAGEM DE ÁGUAS PLUVIAIS  - RUA NERÓPOLIS</t>
  </si>
  <si>
    <t>LOCAL:</t>
  </si>
  <si>
    <t>TRECHO:</t>
  </si>
  <si>
    <t>MEMÓRIA DE CALCULO</t>
  </si>
  <si>
    <t>Contratada:</t>
  </si>
  <si>
    <t>ITEM:</t>
  </si>
  <si>
    <t>ORÇAMENTO</t>
  </si>
  <si>
    <t>FISCALIZAÇÃO</t>
  </si>
  <si>
    <t>CONTRATADA</t>
  </si>
  <si>
    <t>Largura (L)</t>
  </si>
  <si>
    <t>Nº de Pinturas</t>
  </si>
  <si>
    <t>Folha:1/65</t>
  </si>
  <si>
    <t>02.02.160</t>
  </si>
  <si>
    <t>unxmês</t>
  </si>
  <si>
    <t>Locação de container tipo guarita - área mínima de 4,60 m²</t>
  </si>
  <si>
    <t>Folha:2/65</t>
  </si>
  <si>
    <t>SINALIZAÇÃO - TAPUME MÓVEL</t>
  </si>
  <si>
    <t>Folha:3/65</t>
  </si>
  <si>
    <t xml:space="preserve">M2    </t>
  </si>
  <si>
    <t>SINAPI-INS</t>
  </si>
  <si>
    <t xml:space="preserve">PLACA DE OBRA (PARA CONSTRUCAO CIVIL) EM CHAPA GALVANIZADA *N. 22*, ADESIVADA, DE *2,0 X 1,125*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</si>
  <si>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4813</t>
  </si>
  <si>
    <t>Folha:4/65</t>
  </si>
  <si>
    <t>02.10.060</t>
  </si>
  <si>
    <t>m²</t>
  </si>
  <si>
    <t>Locação de vias, calçadas, tanques e lagoas</t>
  </si>
  <si>
    <t>Folha:5/65</t>
  </si>
  <si>
    <t>ARRANCAMENTO DE GUIAS, INCLUI CARGA EM CAMINHÃO</t>
  </si>
  <si>
    <t>Folha:6/65</t>
  </si>
  <si>
    <t>DEMOLIÇÃO DE PAVIMENTO DE CONCRETO, SARJETA OU SARJETÃO, INCLUI CARGA EM CAMINHÃO</t>
  </si>
  <si>
    <t>Folha:7/65</t>
  </si>
  <si>
    <t>ABERTURA DE CAIXA ATÉ 25CM, INCLUI ESCAVAÇÃO, COMPACTAÇÃO, TRANSPORTE E PREPARO DO SUB-LEITO</t>
  </si>
  <si>
    <t>Folha:8/65</t>
  </si>
  <si>
    <t>94962</t>
  </si>
  <si>
    <t>CONCRETO MAGRO PARA LASTRO, TRAÇO 1:4,5:4,5 (EM MASSA SECA DE CIMENTO/ AREIA MÉDIA/ BRITA 1) - PREPARO MECÂNICO COM BETONEIRA 400 L. AF_05/2021</t>
  </si>
  <si>
    <t>Folha:9/65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</si>
  <si>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</si>
  <si>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</si>
  <si>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Folha:10/65</t>
  </si>
  <si>
    <t>94283</t>
  </si>
  <si>
    <t>EXECUÇÃO DE SARJETA DE CONCRETO USINADO, MOLDADA  IN LOCO  EM TRECHO RETO, 45 CM BASE X 15 CM ALTURA. AF_06/2016</t>
  </si>
  <si>
    <t>Folha:11/65</t>
  </si>
  <si>
    <t>94971</t>
  </si>
  <si>
    <t>CONCRETO FCK = 25MPA, TRAÇO 1:2,3:2,7 (EM MASSA SECA DE CIMENTO/ AREIA MÉDIA/ BRITA 1) - PREPARO MECÂNICO COM BETONEIRA 600 L. AF_05/2021</t>
  </si>
  <si>
    <t>Folha:12/65</t>
  </si>
  <si>
    <t>95996</t>
  </si>
  <si>
    <t>EXECUÇÃO DE PAVIMENTO COM APLICAÇÃO DE CONCRETO ASFÁLTICO, CAMADA DE BINDER - EXCLUSIVE CARGA E TRANSPORTE. AF_11/2019</t>
  </si>
  <si>
    <t>Folha:13/65</t>
  </si>
  <si>
    <t>96402</t>
  </si>
  <si>
    <t>EXECUÇÃO DE PINTURA DE LIGAÇÃO COM EMULSÃO ASFÁLTICA RR-2C. AF_11/2019</t>
  </si>
  <si>
    <t>Folha:14/65</t>
  </si>
  <si>
    <t>IMPRIMAÇÃO BETUMINOSA IMPERMEABILIZANTE</t>
  </si>
  <si>
    <t>Folha:15/65</t>
  </si>
  <si>
    <t>95995</t>
  </si>
  <si>
    <t>EXECUÇÃO DE PAVIMENTO COM APLICAÇÃO DE CONCRETO ASFÁLTICO, CAMADA DE ROLAMENTO - EXCLUSIVE CARGA E TRANSPORTE. AF_11/2019</t>
  </si>
  <si>
    <t>Folha:16/65</t>
  </si>
  <si>
    <t>94990</t>
  </si>
  <si>
    <t>EXECUÇÃO DE PASSEIO (CALÇADA) OU PISO DE CONCRETO COM CONCRETO MOLDADO IN LOCO, FEITO EM OBRA, ACABAMENTO CONVENCIONAL, NÃO ARMADO. AF_07/2016</t>
  </si>
  <si>
    <t>Folha:17/65</t>
  </si>
  <si>
    <t>96396</t>
  </si>
  <si>
    <t>EXECUÇÃO E COMPACTAÇÃO DE BASE E OU SUB BASE PARA PAVIMENTAÇÃO DE BRITA GRADUADA SIMPLES - EXCLUSIVE CARGA E TRANSPORTE. AF_11/2019</t>
  </si>
  <si>
    <t>Folha:18/65</t>
  </si>
  <si>
    <t>100991</t>
  </si>
  <si>
    <t>T</t>
  </si>
  <si>
    <t>CARGA, MANOBRA E DESCARGA DE SOLOS E MATERIAIS GRANULARES EM CAMINHÃO BASCULANTE 14 M³ - CARGA COM PÁ CARREGADEIRA (CAÇAMBA DE 1,7 A 2,8 M³ / 128 HP) E DESCARGA LIVRE (UNIDADE: T). AF_07/2020</t>
  </si>
  <si>
    <t>Folha:19/65</t>
  </si>
  <si>
    <t>95876</t>
  </si>
  <si>
    <t>M3XKM</t>
  </si>
  <si>
    <t>TRANSPORTE COM CAMINHÃO BASCULANTE DE 14 M³, EM VIA URBANA PAVIMENTADA, DMT ATÉ 30 KM (UNIDADE: M3XKM). AF_07/2020</t>
  </si>
  <si>
    <t>Folha:20/65</t>
  </si>
  <si>
    <t>REFORÇO DE SUB-LEITO/SUB-BASE DE SOLO MELHORADO COM BRITA 40% EM VOLUME</t>
  </si>
  <si>
    <t>Folha:21/65</t>
  </si>
  <si>
    <t>100987</t>
  </si>
  <si>
    <t>CARGA DE MISTURA ASFÁLTICA EM CAMINHÃO BASCULANTE 14 M³ (UNIDADE: M3). AF_07/2020</t>
  </si>
  <si>
    <t>Folha:22/65</t>
  </si>
  <si>
    <t>Folha:23/65</t>
  </si>
  <si>
    <t>M2XKM</t>
  </si>
  <si>
    <t>TRANSPORTE DE PAVIMENTO DE CONCRETO, SARJETA E SARJETÃO</t>
  </si>
  <si>
    <t>Folha:24/65</t>
  </si>
  <si>
    <t>MXKM</t>
  </si>
  <si>
    <t>TRANSPORTE DE GUIAS</t>
  </si>
  <si>
    <t>Folha:25/65</t>
  </si>
  <si>
    <t>Folha:26/65</t>
  </si>
  <si>
    <t>Folha:27/65</t>
  </si>
  <si>
    <t>97636</t>
  </si>
  <si>
    <t>DEMOLIÇÃO PARCIAL DE PAVIMENTO ASFÁLTICO, DE FORMA MECANIZADA, SEM REAPROVEITAMENTO. AF_12/2017</t>
  </si>
  <si>
    <t>Folha:28/65</t>
  </si>
  <si>
    <t>DEMOLIÇÃO DE CAPA ASFÁLTICA, INCLUI CARGA NO CAMINHÃO</t>
  </si>
  <si>
    <t>Folha:29/65</t>
  </si>
  <si>
    <t>Folha:30/65</t>
  </si>
  <si>
    <t>Folha:31/65</t>
  </si>
  <si>
    <t>Folha:32/65</t>
  </si>
  <si>
    <t>Folha:33/65</t>
  </si>
  <si>
    <t>Folha:34/65</t>
  </si>
  <si>
    <t>Folha:35/65</t>
  </si>
  <si>
    <t>Folha:36/65</t>
  </si>
  <si>
    <t>Folha:37/65</t>
  </si>
  <si>
    <t>Folha:38/65</t>
  </si>
  <si>
    <t>Folha:39/65</t>
  </si>
  <si>
    <t>Folha:40/65</t>
  </si>
  <si>
    <t>Folha:41/65</t>
  </si>
  <si>
    <t>Folha:42/65</t>
  </si>
  <si>
    <t>Folha:43/65</t>
  </si>
  <si>
    <t>96001</t>
  </si>
  <si>
    <t>FRESAGEM DE PAVIMENTO ASFÁLTICO (PROFUNDIDADE ATÉ 5,0 CM) - EXCLUSIVE TRANSPORTE. AF_11/2019</t>
  </si>
  <si>
    <t>Folha:62/65</t>
  </si>
  <si>
    <t>REBAIXAMENTO DE GUIAS</t>
  </si>
  <si>
    <t>Folha:63/65</t>
  </si>
  <si>
    <t>101094</t>
  </si>
  <si>
    <t>PISO PODOTÁTIL, DIRECIONAL OU ALERTA, ASSENTADO SOBRE ARGAMASSA. AF_05/2020</t>
  </si>
  <si>
    <t>Folha:64/65</t>
  </si>
  <si>
    <t>17-03-70</t>
  </si>
  <si>
    <t>DEMARCAÇÃO E PINTURA DE SUPERFÍCIES - BORRACHA CLORADA</t>
  </si>
  <si>
    <t>Folha:65/65</t>
  </si>
  <si>
    <t>20-03-61</t>
  </si>
  <si>
    <t>PROJETO EXECUTIVO (PRANCHA A1)</t>
  </si>
  <si>
    <t>Rua Pérola do Oeste</t>
  </si>
  <si>
    <t>Reconstrução de Pavimento e Recapeamento</t>
  </si>
  <si>
    <t xml:space="preserve">Pavimentos Demolidos </t>
  </si>
  <si>
    <t xml:space="preserve">Pavimento Reconstruído </t>
  </si>
  <si>
    <t>Usina (km)</t>
  </si>
  <si>
    <t>Pavimentos Demolidos</t>
  </si>
  <si>
    <t>comprimento</t>
  </si>
  <si>
    <t>altura</t>
  </si>
</sst>
</file>

<file path=xl/styles.xml><?xml version="1.0" encoding="utf-8"?>
<styleSheet xmlns="http://schemas.openxmlformats.org/spreadsheetml/2006/main">
  <numFmts count="6">
    <numFmt numFmtId="164" formatCode="00\-00\-00"/>
    <numFmt numFmtId="165" formatCode="#,##0.0000_ ;\-#,##0.0000\ "/>
    <numFmt numFmtId="166" formatCode="#,##0_ ;\-#,##0\ "/>
    <numFmt numFmtId="167" formatCode="#,##0.000;\-#,##0.000"/>
    <numFmt numFmtId="168" formatCode="#,##0.000_ ;\-#,##0.000\ "/>
    <numFmt numFmtId="169" formatCode="#,##0.00_ ;\-#,##0.00\ "/>
  </numFmts>
  <fonts count="13"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53"/>
      <name val="Arial"/>
      <family val="2"/>
    </font>
    <font>
      <sz val="10"/>
      <color rgb="FF00B050"/>
      <name val="Arial"/>
      <family val="2"/>
    </font>
    <font>
      <i/>
      <sz val="12"/>
      <name val="Arial"/>
      <family val="2"/>
    </font>
    <font>
      <sz val="12"/>
      <color rgb="FF00B050"/>
      <name val="Arial"/>
      <family val="2"/>
    </font>
    <font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39" fontId="0" fillId="0" borderId="0"/>
    <xf numFmtId="0" fontId="2" fillId="0" borderId="0"/>
    <xf numFmtId="0" fontId="1" fillId="0" borderId="0"/>
  </cellStyleXfs>
  <cellXfs count="173">
    <xf numFmtId="39" fontId="0" fillId="0" borderId="0" xfId="0"/>
    <xf numFmtId="39" fontId="6" fillId="0" borderId="0" xfId="0" applyFont="1" applyFill="1"/>
    <xf numFmtId="39" fontId="6" fillId="0" borderId="0" xfId="0" applyFont="1" applyBorder="1"/>
    <xf numFmtId="39" fontId="6" fillId="0" borderId="0" xfId="0" applyFont="1" applyFill="1" applyBorder="1"/>
    <xf numFmtId="39" fontId="6" fillId="0" borderId="2" xfId="0" applyFont="1" applyFill="1" applyBorder="1"/>
    <xf numFmtId="39" fontId="6" fillId="0" borderId="0" xfId="0" applyFont="1" applyBorder="1" applyProtection="1"/>
    <xf numFmtId="39" fontId="6" fillId="0" borderId="9" xfId="0" applyFont="1" applyBorder="1"/>
    <xf numFmtId="4" fontId="6" fillId="0" borderId="1" xfId="0" applyNumberFormat="1" applyFont="1" applyBorder="1"/>
    <xf numFmtId="39" fontId="0" fillId="0" borderId="3" xfId="0" applyFont="1" applyBorder="1"/>
    <xf numFmtId="39" fontId="0" fillId="0" borderId="4" xfId="0" applyFont="1" applyBorder="1"/>
    <xf numFmtId="39" fontId="0" fillId="0" borderId="0" xfId="0" applyFont="1" applyBorder="1"/>
    <xf numFmtId="39" fontId="0" fillId="0" borderId="8" xfId="0" applyFont="1" applyBorder="1"/>
    <xf numFmtId="39" fontId="0" fillId="0" borderId="2" xfId="0" applyFont="1" applyBorder="1"/>
    <xf numFmtId="39" fontId="0" fillId="0" borderId="1" xfId="0" applyFont="1" applyBorder="1"/>
    <xf numFmtId="39" fontId="0" fillId="0" borderId="6" xfId="0" applyFont="1" applyBorder="1"/>
    <xf numFmtId="39" fontId="0" fillId="0" borderId="9" xfId="0" applyFont="1" applyBorder="1"/>
    <xf numFmtId="39" fontId="8" fillId="0" borderId="9" xfId="0" applyFont="1" applyBorder="1"/>
    <xf numFmtId="39" fontId="6" fillId="0" borderId="0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top"/>
    </xf>
    <xf numFmtId="39" fontId="6" fillId="0" borderId="0" xfId="0" applyFont="1" applyBorder="1" applyProtection="1">
      <protection locked="0"/>
    </xf>
    <xf numFmtId="4" fontId="6" fillId="0" borderId="8" xfId="0" applyNumberFormat="1" applyFont="1" applyBorder="1" applyProtection="1">
      <protection locked="0"/>
    </xf>
    <xf numFmtId="39" fontId="6" fillId="0" borderId="9" xfId="0" applyFont="1" applyBorder="1" applyProtection="1">
      <protection locked="0"/>
    </xf>
    <xf numFmtId="39" fontId="6" fillId="0" borderId="0" xfId="0" applyFont="1" applyBorder="1" applyAlignment="1" applyProtection="1">
      <alignment horizontal="center" vertical="center"/>
      <protection locked="0"/>
    </xf>
    <xf numFmtId="165" fontId="6" fillId="0" borderId="0" xfId="0" applyNumberFormat="1" applyFont="1" applyBorder="1" applyProtection="1">
      <protection locked="0"/>
    </xf>
    <xf numFmtId="165" fontId="6" fillId="0" borderId="0" xfId="0" applyNumberFormat="1" applyFont="1" applyBorder="1"/>
    <xf numFmtId="39" fontId="0" fillId="0" borderId="5" xfId="0" applyFont="1" applyBorder="1"/>
    <xf numFmtId="165" fontId="6" fillId="0" borderId="0" xfId="0" applyNumberFormat="1" applyFont="1" applyBorder="1" applyAlignment="1" applyProtection="1">
      <alignment vertical="center"/>
      <protection locked="0"/>
    </xf>
    <xf numFmtId="168" fontId="6" fillId="0" borderId="0" xfId="0" applyNumberFormat="1" applyFont="1" applyBorder="1" applyProtection="1">
      <protection locked="0"/>
    </xf>
    <xf numFmtId="169" fontId="6" fillId="0" borderId="0" xfId="0" applyNumberFormat="1" applyFont="1" applyBorder="1" applyProtection="1">
      <protection locked="0"/>
    </xf>
    <xf numFmtId="39" fontId="6" fillId="0" borderId="0" xfId="0" applyFont="1" applyBorder="1" applyAlignment="1" applyProtection="1">
      <alignment horizontal="center"/>
      <protection locked="0"/>
    </xf>
    <xf numFmtId="39" fontId="6" fillId="0" borderId="0" xfId="0" applyFont="1" applyBorder="1" applyAlignment="1" applyProtection="1">
      <alignment horizontal="left"/>
      <protection locked="0"/>
    </xf>
    <xf numFmtId="39" fontId="3" fillId="0" borderId="6" xfId="0" applyFont="1" applyBorder="1" applyAlignment="1">
      <alignment horizontal="center"/>
    </xf>
    <xf numFmtId="39" fontId="9" fillId="0" borderId="9" xfId="0" applyFont="1" applyBorder="1" applyAlignment="1">
      <alignment horizontal="center" vertical="center"/>
    </xf>
    <xf numFmtId="39" fontId="6" fillId="0" borderId="0" xfId="0" applyFont="1" applyBorder="1" applyAlignment="1" applyProtection="1">
      <alignment horizontal="center" vertical="center"/>
    </xf>
    <xf numFmtId="39" fontId="6" fillId="0" borderId="6" xfId="0" applyFont="1" applyBorder="1"/>
    <xf numFmtId="39" fontId="7" fillId="0" borderId="3" xfId="0" applyFont="1" applyBorder="1"/>
    <xf numFmtId="39" fontId="6" fillId="0" borderId="3" xfId="0" applyFont="1" applyBorder="1"/>
    <xf numFmtId="39" fontId="6" fillId="0" borderId="4" xfId="0" applyFont="1" applyBorder="1"/>
    <xf numFmtId="39" fontId="6" fillId="0" borderId="2" xfId="0" applyFont="1" applyBorder="1"/>
    <xf numFmtId="39" fontId="6" fillId="0" borderId="5" xfId="0" applyFont="1" applyBorder="1"/>
    <xf numFmtId="39" fontId="6" fillId="0" borderId="1" xfId="0" applyFont="1" applyBorder="1" applyAlignment="1">
      <alignment horizontal="right"/>
    </xf>
    <xf numFmtId="165" fontId="6" fillId="0" borderId="0" xfId="0" applyNumberFormat="1" applyFont="1" applyBorder="1" applyAlignment="1" applyProtection="1">
      <alignment horizontal="center" vertical="center"/>
      <protection locked="0"/>
    </xf>
    <xf numFmtId="39" fontId="6" fillId="0" borderId="0" xfId="0" quotePrefix="1" applyFont="1" applyBorder="1" applyAlignment="1" applyProtection="1">
      <alignment horizontal="center"/>
      <protection locked="0"/>
    </xf>
    <xf numFmtId="39" fontId="0" fillId="0" borderId="0" xfId="0" applyFont="1"/>
    <xf numFmtId="4" fontId="6" fillId="0" borderId="8" xfId="0" applyNumberFormat="1" applyFont="1" applyBorder="1"/>
    <xf numFmtId="4" fontId="7" fillId="0" borderId="8" xfId="0" applyNumberFormat="1" applyFont="1" applyBorder="1"/>
    <xf numFmtId="39" fontId="6" fillId="0" borderId="3" xfId="0" applyFont="1" applyBorder="1" applyAlignment="1">
      <alignment horizontal="right"/>
    </xf>
    <xf numFmtId="166" fontId="11" fillId="0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>
      <alignment horizontal="center"/>
    </xf>
    <xf numFmtId="164" fontId="12" fillId="0" borderId="3" xfId="0" applyNumberFormat="1" applyFont="1" applyFill="1" applyBorder="1" applyAlignment="1" applyProtection="1">
      <alignment horizontal="center" vertical="center"/>
      <protection hidden="1"/>
    </xf>
    <xf numFmtId="39" fontId="6" fillId="0" borderId="4" xfId="0" applyFont="1" applyBorder="1" applyAlignment="1">
      <alignment horizontal="center"/>
    </xf>
    <xf numFmtId="39" fontId="12" fillId="0" borderId="0" xfId="0" applyFont="1" applyBorder="1" applyAlignment="1" applyProtection="1">
      <alignment horizontal="right" vertical="top"/>
      <protection hidden="1"/>
    </xf>
    <xf numFmtId="39" fontId="6" fillId="0" borderId="8" xfId="0" applyFont="1" applyBorder="1"/>
    <xf numFmtId="39" fontId="6" fillId="0" borderId="1" xfId="0" applyFont="1" applyBorder="1"/>
    <xf numFmtId="39" fontId="0" fillId="0" borderId="6" xfId="0" applyFont="1" applyFill="1" applyBorder="1"/>
    <xf numFmtId="39" fontId="0" fillId="0" borderId="3" xfId="0" applyFont="1" applyFill="1" applyBorder="1"/>
    <xf numFmtId="39" fontId="0" fillId="0" borderId="4" xfId="0" applyFont="1" applyFill="1" applyBorder="1"/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/>
    <xf numFmtId="39" fontId="0" fillId="0" borderId="8" xfId="0" applyFont="1" applyFill="1" applyBorder="1" applyAlignment="1">
      <alignment horizontal="center"/>
    </xf>
    <xf numFmtId="39" fontId="6" fillId="0" borderId="5" xfId="0" applyFont="1" applyFill="1" applyBorder="1" applyAlignment="1">
      <alignment horizontal="left"/>
    </xf>
    <xf numFmtId="39" fontId="0" fillId="0" borderId="5" xfId="0" applyFont="1" applyFill="1" applyBorder="1" applyAlignment="1">
      <alignment horizontal="left"/>
    </xf>
    <xf numFmtId="39" fontId="0" fillId="0" borderId="5" xfId="0" applyFont="1" applyFill="1" applyBorder="1"/>
    <xf numFmtId="39" fontId="0" fillId="0" borderId="2" xfId="0" applyFont="1" applyFill="1" applyBorder="1"/>
    <xf numFmtId="39" fontId="0" fillId="0" borderId="1" xfId="0" applyFont="1" applyFill="1" applyBorder="1"/>
    <xf numFmtId="39" fontId="6" fillId="0" borderId="6" xfId="0" applyFont="1" applyFill="1" applyBorder="1" applyAlignment="1">
      <alignment horizontal="center"/>
    </xf>
    <xf numFmtId="39" fontId="6" fillId="0" borderId="3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 vertical="center"/>
    </xf>
    <xf numFmtId="39" fontId="6" fillId="0" borderId="0" xfId="0" applyFont="1" applyFill="1" applyBorder="1" applyAlignment="1">
      <alignment horizontal="center" vertical="center"/>
    </xf>
    <xf numFmtId="39" fontId="6" fillId="0" borderId="8" xfId="0" applyFont="1" applyBorder="1" applyAlignment="1">
      <alignment horizontal="center" vertical="center"/>
    </xf>
    <xf numFmtId="39" fontId="7" fillId="0" borderId="5" xfId="0" applyFont="1" applyFill="1" applyBorder="1"/>
    <xf numFmtId="39" fontId="6" fillId="0" borderId="2" xfId="0" applyFont="1" applyFill="1" applyBorder="1" applyAlignment="1">
      <alignment horizontal="center" vertical="center"/>
    </xf>
    <xf numFmtId="39" fontId="6" fillId="0" borderId="5" xfId="0" applyFont="1" applyFill="1" applyBorder="1" applyAlignment="1">
      <alignment horizontal="center" vertical="center"/>
    </xf>
    <xf numFmtId="39" fontId="6" fillId="0" borderId="1" xfId="0" applyFont="1" applyBorder="1" applyAlignment="1">
      <alignment horizontal="center" vertical="center"/>
    </xf>
    <xf numFmtId="39" fontId="6" fillId="0" borderId="9" xfId="0" applyFont="1" applyBorder="1" applyAlignment="1" applyProtection="1">
      <alignment horizontal="center" vertical="center"/>
    </xf>
    <xf numFmtId="165" fontId="6" fillId="0" borderId="0" xfId="0" applyNumberFormat="1" applyFont="1" applyBorder="1" applyAlignment="1" applyProtection="1">
      <alignment horizontal="center" vertical="center"/>
    </xf>
    <xf numFmtId="39" fontId="6" fillId="0" borderId="9" xfId="0" applyFont="1" applyBorder="1" applyAlignment="1" applyProtection="1">
      <alignment horizontal="left"/>
      <protection locked="0"/>
    </xf>
    <xf numFmtId="39" fontId="6" fillId="0" borderId="0" xfId="0" applyFont="1" applyBorder="1" applyAlignment="1" applyProtection="1">
      <alignment horizontal="right"/>
      <protection locked="0"/>
    </xf>
    <xf numFmtId="169" fontId="6" fillId="0" borderId="0" xfId="0" applyNumberFormat="1" applyFont="1" applyBorder="1" applyAlignment="1" applyProtection="1">
      <alignment horizontal="right"/>
      <protection locked="0"/>
    </xf>
    <xf numFmtId="168" fontId="6" fillId="0" borderId="0" xfId="0" applyNumberFormat="1" applyFont="1" applyBorder="1" applyAlignment="1" applyProtection="1">
      <alignment horizontal="left"/>
      <protection locked="0"/>
    </xf>
    <xf numFmtId="165" fontId="6" fillId="0" borderId="0" xfId="0" applyNumberFormat="1" applyFont="1" applyBorder="1" applyAlignment="1" applyProtection="1">
      <alignment horizontal="left"/>
      <protection locked="0"/>
    </xf>
    <xf numFmtId="169" fontId="6" fillId="0" borderId="0" xfId="0" applyNumberFormat="1" applyFont="1" applyBorder="1" applyAlignment="1" applyProtection="1">
      <alignment horizontal="left"/>
      <protection locked="0"/>
    </xf>
    <xf numFmtId="4" fontId="6" fillId="0" borderId="8" xfId="0" applyNumberFormat="1" applyFont="1" applyBorder="1" applyAlignment="1" applyProtection="1">
      <alignment horizontal="right"/>
      <protection locked="0"/>
    </xf>
    <xf numFmtId="39" fontId="6" fillId="0" borderId="9" xfId="0" applyFont="1" applyBorder="1" applyProtection="1"/>
    <xf numFmtId="39" fontId="6" fillId="0" borderId="0" xfId="0" applyFont="1" applyBorder="1" applyAlignment="1" applyProtection="1">
      <alignment horizontal="right"/>
    </xf>
    <xf numFmtId="168" fontId="6" fillId="0" borderId="0" xfId="0" applyNumberFormat="1" applyFont="1" applyBorder="1" applyAlignment="1" applyProtection="1">
      <alignment horizontal="left"/>
    </xf>
    <xf numFmtId="4" fontId="6" fillId="0" borderId="8" xfId="0" applyNumberFormat="1" applyFont="1" applyBorder="1" applyAlignment="1" applyProtection="1">
      <alignment horizontal="right"/>
    </xf>
    <xf numFmtId="39" fontId="6" fillId="0" borderId="0" xfId="0" applyFont="1" applyBorder="1" applyAlignment="1" applyProtection="1">
      <alignment horizontal="left" vertical="center"/>
      <protection locked="0"/>
    </xf>
    <xf numFmtId="39" fontId="6" fillId="0" borderId="0" xfId="0" applyFont="1" applyBorder="1" applyAlignment="1" applyProtection="1">
      <alignment horizontal="center"/>
    </xf>
    <xf numFmtId="4" fontId="6" fillId="0" borderId="8" xfId="0" applyNumberFormat="1" applyFont="1" applyBorder="1" applyProtection="1"/>
    <xf numFmtId="39" fontId="3" fillId="0" borderId="9" xfId="0" applyFont="1" applyBorder="1" applyAlignment="1">
      <alignment horizontal="center"/>
    </xf>
    <xf numFmtId="164" fontId="4" fillId="0" borderId="7" xfId="0" applyNumberFormat="1" applyFont="1" applyFill="1" applyBorder="1" applyAlignment="1" applyProtection="1">
      <alignment horizontal="center" vertical="top" wrapText="1"/>
    </xf>
    <xf numFmtId="168" fontId="6" fillId="0" borderId="0" xfId="0" quotePrefix="1" applyNumberFormat="1" applyFont="1" applyBorder="1" applyAlignment="1" applyProtection="1">
      <alignment horizontal="left"/>
    </xf>
    <xf numFmtId="39" fontId="12" fillId="0" borderId="0" xfId="0" applyFont="1" applyBorder="1" applyAlignment="1" applyProtection="1">
      <alignment horizontal="left"/>
    </xf>
    <xf numFmtId="39" fontId="6" fillId="0" borderId="0" xfId="0" applyFont="1" applyBorder="1" applyAlignment="1" applyProtection="1">
      <alignment horizontal="left"/>
    </xf>
    <xf numFmtId="4" fontId="6" fillId="0" borderId="4" xfId="0" applyNumberFormat="1" applyFont="1" applyBorder="1" applyAlignment="1" applyProtection="1">
      <alignment horizontal="right"/>
    </xf>
    <xf numFmtId="169" fontId="6" fillId="0" borderId="0" xfId="0" applyNumberFormat="1" applyFont="1" applyBorder="1" applyAlignment="1" applyProtection="1">
      <alignment horizontal="left"/>
    </xf>
    <xf numFmtId="169" fontId="6" fillId="0" borderId="0" xfId="0" applyNumberFormat="1" applyFont="1" applyBorder="1" applyAlignment="1" applyProtection="1">
      <alignment horizontal="right"/>
    </xf>
    <xf numFmtId="169" fontId="6" fillId="0" borderId="8" xfId="0" applyNumberFormat="1" applyFont="1" applyBorder="1" applyAlignment="1" applyProtection="1">
      <alignment horizontal="right"/>
    </xf>
    <xf numFmtId="165" fontId="6" fillId="0" borderId="0" xfId="0" applyNumberFormat="1" applyFont="1" applyBorder="1" applyProtection="1"/>
    <xf numFmtId="169" fontId="6" fillId="0" borderId="0" xfId="0" applyNumberFormat="1" applyFont="1" applyBorder="1" applyProtection="1"/>
    <xf numFmtId="167" fontId="6" fillId="0" borderId="0" xfId="0" applyNumberFormat="1" applyFont="1" applyBorder="1" applyAlignment="1" applyProtection="1">
      <alignment horizontal="right"/>
    </xf>
    <xf numFmtId="39" fontId="6" fillId="0" borderId="0" xfId="0" applyFont="1" applyBorder="1" applyAlignment="1" applyProtection="1">
      <alignment horizontal="right" vertical="center"/>
    </xf>
    <xf numFmtId="39" fontId="6" fillId="0" borderId="0" xfId="0" applyFont="1" applyBorder="1" applyAlignment="1" applyProtection="1">
      <alignment horizontal="left" vertical="center"/>
    </xf>
    <xf numFmtId="169" fontId="6" fillId="0" borderId="0" xfId="0" applyNumberFormat="1" applyFont="1" applyBorder="1" applyAlignment="1" applyProtection="1">
      <alignment horizontal="center"/>
    </xf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167" fontId="6" fillId="0" borderId="0" xfId="0" applyNumberFormat="1" applyFont="1" applyBorder="1" applyProtection="1"/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39" fontId="6" fillId="0" borderId="0" xfId="0" applyFont="1" applyBorder="1" applyAlignment="1" applyProtection="1">
      <alignment horizontal="right" vertical="center"/>
      <protection locked="0"/>
    </xf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169" fontId="6" fillId="0" borderId="0" xfId="0" applyNumberFormat="1" applyFont="1" applyBorder="1" applyAlignment="1" applyProtection="1">
      <alignment horizontal="center"/>
      <protection locked="0"/>
    </xf>
    <xf numFmtId="165" fontId="6" fillId="0" borderId="0" xfId="0" applyNumberFormat="1" applyFont="1" applyBorder="1" applyAlignment="1" applyProtection="1">
      <alignment horizontal="center"/>
      <protection locked="0"/>
    </xf>
    <xf numFmtId="39" fontId="6" fillId="0" borderId="6" xfId="0" applyFont="1" applyFill="1" applyBorder="1" applyAlignment="1">
      <alignment horizontal="left"/>
    </xf>
    <xf numFmtId="39" fontId="7" fillId="0" borderId="9" xfId="0" applyFont="1" applyFill="1" applyBorder="1" applyAlignment="1">
      <alignment horizontal="center"/>
    </xf>
    <xf numFmtId="39" fontId="7" fillId="0" borderId="0" xfId="0" applyFont="1" applyFill="1" applyBorder="1" applyAlignment="1">
      <alignment horizontal="center"/>
    </xf>
    <xf numFmtId="39" fontId="6" fillId="0" borderId="9" xfId="0" applyFont="1" applyFill="1" applyBorder="1" applyAlignment="1">
      <alignment horizontal="center"/>
    </xf>
    <xf numFmtId="39" fontId="6" fillId="0" borderId="0" xfId="0" applyFont="1" applyFill="1" applyBorder="1" applyAlignment="1">
      <alignment horizontal="center"/>
    </xf>
    <xf numFmtId="39" fontId="0" fillId="0" borderId="8" xfId="0" applyFont="1" applyFill="1" applyBorder="1" applyAlignment="1">
      <alignment horizontal="center"/>
    </xf>
    <xf numFmtId="39" fontId="7" fillId="0" borderId="3" xfId="0" applyFont="1" applyFill="1" applyBorder="1" applyAlignment="1">
      <alignment horizontal="center" vertical="center" wrapText="1"/>
    </xf>
    <xf numFmtId="39" fontId="0" fillId="0" borderId="3" xfId="0" applyFont="1" applyFill="1" applyBorder="1" applyAlignment="1">
      <alignment horizontal="center" vertical="center" wrapText="1"/>
    </xf>
    <xf numFmtId="39" fontId="10" fillId="0" borderId="9" xfId="0" applyFont="1" applyBorder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0" fillId="0" borderId="8" xfId="0" applyFont="1" applyBorder="1" applyAlignment="1">
      <alignment horizontal="center" vertical="center"/>
    </xf>
    <xf numFmtId="39" fontId="6" fillId="0" borderId="9" xfId="0" applyFont="1" applyBorder="1" applyAlignment="1">
      <alignment horizontal="justify" vertical="top" wrapText="1"/>
    </xf>
    <xf numFmtId="39" fontId="6" fillId="0" borderId="0" xfId="0" applyFont="1" applyBorder="1" applyAlignment="1">
      <alignment horizontal="justify" vertical="top" wrapText="1"/>
    </xf>
    <xf numFmtId="39" fontId="0" fillId="0" borderId="0" xfId="0" applyFont="1" applyAlignment="1">
      <alignment wrapText="1"/>
    </xf>
    <xf numFmtId="39" fontId="0" fillId="0" borderId="8" xfId="0" applyFont="1" applyBorder="1" applyAlignment="1">
      <alignment wrapText="1"/>
    </xf>
    <xf numFmtId="39" fontId="0" fillId="0" borderId="9" xfId="0" applyFont="1" applyBorder="1" applyAlignment="1">
      <alignment wrapText="1"/>
    </xf>
    <xf numFmtId="39" fontId="0" fillId="0" borderId="0" xfId="0" applyFont="1" applyBorder="1" applyAlignment="1">
      <alignment wrapText="1"/>
    </xf>
    <xf numFmtId="39" fontId="0" fillId="0" borderId="2" xfId="0" applyFont="1" applyBorder="1" applyAlignment="1">
      <alignment wrapText="1"/>
    </xf>
    <xf numFmtId="39" fontId="0" fillId="0" borderId="5" xfId="0" applyFont="1" applyBorder="1" applyAlignment="1">
      <alignment wrapText="1"/>
    </xf>
    <xf numFmtId="39" fontId="0" fillId="0" borderId="1" xfId="0" applyFont="1" applyBorder="1" applyAlignment="1">
      <alignment wrapText="1"/>
    </xf>
    <xf numFmtId="4" fontId="7" fillId="0" borderId="9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39" fontId="7" fillId="0" borderId="8" xfId="0" applyFont="1" applyBorder="1" applyAlignment="1">
      <alignment horizontal="center" vertical="center"/>
    </xf>
    <xf numFmtId="39" fontId="6" fillId="0" borderId="8" xfId="0" applyFont="1" applyFill="1" applyBorder="1" applyAlignment="1">
      <alignment horizontal="center"/>
    </xf>
    <xf numFmtId="39" fontId="7" fillId="0" borderId="8" xfId="0" applyFont="1" applyFill="1" applyBorder="1" applyAlignment="1">
      <alignment horizontal="center"/>
    </xf>
    <xf numFmtId="39" fontId="10" fillId="0" borderId="0" xfId="0" applyFont="1" applyBorder="1" applyAlignment="1">
      <alignment horizontal="center" vertical="center"/>
    </xf>
    <xf numFmtId="39" fontId="6" fillId="0" borderId="8" xfId="0" applyFont="1" applyBorder="1" applyAlignment="1">
      <alignment horizontal="justify" vertical="top" wrapText="1"/>
    </xf>
    <xf numFmtId="39" fontId="6" fillId="0" borderId="2" xfId="0" applyFont="1" applyBorder="1" applyAlignment="1">
      <alignment horizontal="justify" vertical="top" wrapText="1"/>
    </xf>
    <xf numFmtId="39" fontId="6" fillId="0" borderId="5" xfId="0" applyFont="1" applyBorder="1" applyAlignment="1">
      <alignment horizontal="justify" vertical="top" wrapText="1"/>
    </xf>
    <xf numFmtId="39" fontId="6" fillId="0" borderId="1" xfId="0" applyFont="1" applyBorder="1" applyAlignment="1">
      <alignment horizontal="justify" vertical="top" wrapText="1"/>
    </xf>
  </cellXfs>
  <cellStyles count="3">
    <cellStyle name="Normal" xfId="0" builtinId="0"/>
    <cellStyle name="Normal 2" xfId="1"/>
    <cellStyle name="Normal 2 2" xfId="2"/>
  </cellStyles>
  <dxfs count="94"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  <dxf>
      <numFmt numFmtId="164" formatCode="00\-00\-0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75</xdr:row>
      <xdr:rowOff>171450</xdr:rowOff>
    </xdr:from>
    <xdr:to>
      <xdr:col>1</xdr:col>
      <xdr:colOff>1199670</xdr:colOff>
      <xdr:row>79</xdr:row>
      <xdr:rowOff>76200</xdr:rowOff>
    </xdr:to>
    <xdr:pic>
      <xdr:nvPicPr>
        <xdr:cNvPr id="3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295275" y="17983200"/>
          <a:ext cx="186642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-Andamento/20011%20-%20PM%20Carapicuiba%20-%20Rua%20Ner&#243;polis%20e%20Outra/001%20-%20Projeto%20Basico%20-%20Rua%20Ner&#243;polis%20e%20Rua%20Jose%20Moreira%20da%20Silva%20Neto/Quantidades/Pavimenta&#231;&#227;o/20011-001-PAVTA-QTD001-A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ódulo4"/>
      <sheetName val="Módulo3"/>
      <sheetName val="Módulo2"/>
      <sheetName val="Módulo1"/>
      <sheetName val="ENTRADA"/>
      <sheetName val="ENTRADA LOCAL"/>
      <sheetName val="ENTRADA QTD"/>
      <sheetName val="ENTRADA QTD RESUMO"/>
      <sheetName val="EXP-PAV"/>
      <sheetName val="EXP ORCA"/>
      <sheetName val="EXP ORCA (2)"/>
      <sheetName val="EXP ORC SINAPI"/>
      <sheetName val="Saida DWG"/>
      <sheetName val="Saida DWG por VIA - CALC"/>
      <sheetName val="Item 01.01.01"/>
      <sheetName val="Item 01.01.02"/>
      <sheetName val="Item 01.01.03"/>
      <sheetName val="Item 01.01.04"/>
      <sheetName val="Item 02.01.00"/>
      <sheetName val="Item 02.02.00"/>
      <sheetName val="Item 02.03.00"/>
      <sheetName val="Item 02.04.00"/>
      <sheetName val="Item 02.05.00"/>
      <sheetName val="Item 02.06.00"/>
      <sheetName val="Item 02.07.00"/>
      <sheetName val="Item 02.08.00"/>
      <sheetName val="Item 02.09.00"/>
      <sheetName val="Item 02.10.00"/>
      <sheetName val="Item 02.11.00"/>
      <sheetName val="Item 02.12.00"/>
      <sheetName val="Item 02.13.00"/>
      <sheetName val="Item 02.14.00"/>
      <sheetName val="Item 02.15.00"/>
      <sheetName val="Item 02.16.00"/>
      <sheetName val="Item 02.17.00"/>
      <sheetName val="Item 02.18.00"/>
      <sheetName val="Item 02.19.00"/>
      <sheetName val="Item 02.20.00"/>
      <sheetName val="Item 03.01.00"/>
      <sheetName val="Item 03.02.00"/>
      <sheetName val="Item 03.03.00"/>
      <sheetName val="Item 03.04.00"/>
      <sheetName val="Item 03.05.00"/>
      <sheetName val="Item 03.06.00"/>
      <sheetName val="Item 03.07.00"/>
      <sheetName val="Item 03.08.00"/>
      <sheetName val="Item 03.09.00"/>
      <sheetName val="Item 03.10.00"/>
      <sheetName val="Item 03.11.00"/>
      <sheetName val="Item 03.12.00"/>
      <sheetName val="Item 03.13.00"/>
      <sheetName val="Item 03.15.00"/>
      <sheetName val="Item 03.16.00"/>
      <sheetName val="Item 03.17.00"/>
      <sheetName val="Item 03.20.00"/>
      <sheetName val="Item 03.21.00"/>
      <sheetName val="Item 03.22.00"/>
      <sheetName val="Item 05.01.00"/>
      <sheetName val="Item 05.02.00"/>
      <sheetName val="Item 05.03.00"/>
      <sheetName val="Item 06.01.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B23" t="str">
            <v>Rua Nerópolis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7">
          <cell r="L7">
            <v>5.75</v>
          </cell>
        </row>
      </sheetData>
      <sheetData sheetId="46"/>
      <sheetData sheetId="47"/>
      <sheetData sheetId="48">
        <row r="7">
          <cell r="L7">
            <v>5.07</v>
          </cell>
        </row>
        <row r="9">
          <cell r="D9">
            <v>721.12</v>
          </cell>
          <cell r="L9">
            <v>36.06</v>
          </cell>
        </row>
      </sheetData>
      <sheetData sheetId="49"/>
      <sheetData sheetId="50"/>
      <sheetData sheetId="51"/>
      <sheetData sheetId="52">
        <row r="8">
          <cell r="L8">
            <v>36.06</v>
          </cell>
        </row>
        <row r="11">
          <cell r="L11">
            <v>5.75</v>
          </cell>
        </row>
        <row r="12">
          <cell r="L12">
            <v>5.07</v>
          </cell>
        </row>
        <row r="15">
          <cell r="L15">
            <v>36.06</v>
          </cell>
        </row>
        <row r="16">
          <cell r="L16">
            <v>6.33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14"/>
  <dimension ref="A1:P80"/>
  <sheetViews>
    <sheetView showZeros="0" topLeftCell="A52" zoomScaleNormal="100" workbookViewId="0">
      <selection activeCell="I30" sqref="I30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2.625" customWidth="1"/>
    <col min="15" max="15" width="3.625" customWidth="1"/>
    <col min="16" max="16" width="15.625" customWidth="1"/>
  </cols>
  <sheetData>
    <row r="1" spans="1:16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7"/>
    </row>
    <row r="2" spans="1:16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3"/>
    </row>
    <row r="4" spans="1:16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 t="s">
        <v>140</v>
      </c>
    </row>
    <row r="5" spans="1:16" ht="20.100000000000001" customHeight="1">
      <c r="A5" s="78" t="s">
        <v>105</v>
      </c>
      <c r="B5" s="22"/>
      <c r="C5" s="22"/>
      <c r="D5" s="33" t="s">
        <v>35</v>
      </c>
      <c r="E5" s="22"/>
      <c r="F5" s="33" t="s">
        <v>37</v>
      </c>
      <c r="G5" s="22"/>
      <c r="H5" s="22"/>
      <c r="I5" s="33" t="s">
        <v>12</v>
      </c>
      <c r="J5" s="22"/>
      <c r="K5" s="33" t="s">
        <v>12</v>
      </c>
      <c r="L5" s="22"/>
      <c r="M5" s="22"/>
      <c r="N5" s="79" t="s">
        <v>12</v>
      </c>
      <c r="O5" s="22"/>
      <c r="P5" s="99" t="s">
        <v>106</v>
      </c>
    </row>
    <row r="6" spans="1:16" ht="20.100000000000001" customHeight="1">
      <c r="A6" s="80"/>
      <c r="B6" s="30"/>
      <c r="C6" s="30"/>
      <c r="D6" s="81"/>
      <c r="E6" s="30"/>
      <c r="F6" s="81"/>
      <c r="G6" s="30"/>
      <c r="H6" s="30"/>
      <c r="I6" s="82"/>
      <c r="J6" s="30"/>
      <c r="K6" s="83"/>
      <c r="L6" s="84"/>
      <c r="M6" s="30"/>
      <c r="N6" s="85"/>
      <c r="O6" s="30"/>
      <c r="P6" s="86"/>
    </row>
    <row r="7" spans="1:16" ht="20.100000000000001" customHeight="1">
      <c r="A7" s="87" t="s">
        <v>14</v>
      </c>
      <c r="B7" s="5" t="s">
        <v>31</v>
      </c>
      <c r="C7" s="33"/>
      <c r="D7" s="88">
        <v>42.5</v>
      </c>
      <c r="E7" s="33" t="s">
        <v>4</v>
      </c>
      <c r="F7" s="88">
        <v>0.3</v>
      </c>
      <c r="G7" s="33" t="s">
        <v>36</v>
      </c>
      <c r="H7" s="33"/>
      <c r="I7" s="88"/>
      <c r="J7" s="33"/>
      <c r="K7" s="89"/>
      <c r="L7" s="33"/>
      <c r="M7" s="33"/>
      <c r="N7" s="89"/>
      <c r="O7" s="33"/>
      <c r="P7" s="90">
        <f>ROUND(D7*F7,2)</f>
        <v>12.75</v>
      </c>
    </row>
    <row r="8" spans="1:16" ht="20.100000000000001" customHeight="1">
      <c r="A8" s="87"/>
      <c r="B8" s="5"/>
      <c r="C8" s="33"/>
      <c r="D8" s="88"/>
      <c r="E8" s="33"/>
      <c r="F8" s="88"/>
      <c r="G8" s="33"/>
      <c r="H8" s="33"/>
      <c r="I8" s="88"/>
      <c r="J8" s="33"/>
      <c r="K8" s="89"/>
      <c r="L8" s="33"/>
      <c r="M8" s="33"/>
      <c r="N8" s="89"/>
      <c r="O8" s="33"/>
      <c r="P8" s="90"/>
    </row>
    <row r="9" spans="1:16" ht="20.100000000000001" customHeight="1">
      <c r="A9" s="21"/>
      <c r="B9" s="91"/>
      <c r="C9" s="91"/>
      <c r="D9" s="22"/>
      <c r="E9" s="22"/>
      <c r="F9" s="19"/>
      <c r="G9" s="19"/>
      <c r="H9" s="22"/>
      <c r="I9" s="23"/>
      <c r="J9" s="22"/>
      <c r="K9" s="23"/>
      <c r="L9" s="23"/>
      <c r="M9" s="22"/>
      <c r="N9" s="23"/>
      <c r="O9" s="22"/>
      <c r="P9" s="20"/>
    </row>
    <row r="10" spans="1:16" ht="20.100000000000001" customHeight="1">
      <c r="A10" s="21"/>
      <c r="B10" s="91"/>
      <c r="C10" s="91"/>
      <c r="D10" s="22"/>
      <c r="E10" s="22"/>
      <c r="F10" s="19"/>
      <c r="G10" s="19"/>
      <c r="H10" s="22"/>
      <c r="I10" s="28"/>
      <c r="J10" s="22"/>
      <c r="K10" s="27"/>
      <c r="L10" s="26"/>
      <c r="M10" s="22"/>
      <c r="N10" s="28"/>
      <c r="O10" s="22"/>
      <c r="P10" s="20"/>
    </row>
    <row r="11" spans="1:16" ht="20.100000000000001" customHeight="1">
      <c r="A11" s="21"/>
      <c r="B11" s="91"/>
      <c r="C11" s="91"/>
      <c r="D11" s="22"/>
      <c r="E11" s="22"/>
      <c r="F11" s="19"/>
      <c r="G11" s="19"/>
      <c r="H11" s="22"/>
      <c r="I11" s="23"/>
      <c r="J11" s="22"/>
      <c r="K11" s="23"/>
      <c r="L11" s="23"/>
      <c r="M11" s="22"/>
      <c r="N11" s="23"/>
      <c r="O11" s="22"/>
      <c r="P11" s="20"/>
    </row>
    <row r="12" spans="1:16" ht="20.100000000000001" customHeight="1">
      <c r="A12" s="21"/>
      <c r="B12" s="91"/>
      <c r="C12" s="91"/>
      <c r="D12" s="22"/>
      <c r="E12" s="22"/>
      <c r="F12" s="19"/>
      <c r="G12" s="19"/>
      <c r="H12" s="22"/>
      <c r="I12" s="28"/>
      <c r="J12" s="22"/>
      <c r="K12" s="27"/>
      <c r="L12" s="26"/>
      <c r="M12" s="22"/>
      <c r="N12" s="28"/>
      <c r="O12" s="22"/>
      <c r="P12" s="20"/>
    </row>
    <row r="13" spans="1:16" ht="20.100000000000001" customHeight="1">
      <c r="A13" s="21"/>
      <c r="B13" s="91"/>
      <c r="C13" s="91"/>
      <c r="D13" s="22"/>
      <c r="E13" s="22"/>
      <c r="F13" s="19"/>
      <c r="G13" s="19"/>
      <c r="H13" s="22"/>
      <c r="I13" s="23"/>
      <c r="J13" s="22"/>
      <c r="K13" s="23"/>
      <c r="L13" s="23"/>
      <c r="M13" s="22"/>
      <c r="N13" s="23"/>
      <c r="O13" s="22"/>
      <c r="P13" s="20"/>
    </row>
    <row r="14" spans="1:16" ht="20.100000000000001" customHeight="1">
      <c r="A14" s="21"/>
      <c r="B14" s="91"/>
      <c r="C14" s="91"/>
      <c r="D14" s="22"/>
      <c r="E14" s="22"/>
      <c r="F14" s="19"/>
      <c r="G14" s="19"/>
      <c r="H14" s="22"/>
      <c r="I14" s="28"/>
      <c r="J14" s="22"/>
      <c r="K14" s="27"/>
      <c r="L14" s="26"/>
      <c r="M14" s="22"/>
      <c r="N14" s="28"/>
      <c r="O14" s="22"/>
      <c r="P14" s="20"/>
    </row>
    <row r="15" spans="1:16" ht="20.100000000000001" customHeight="1">
      <c r="A15" s="21"/>
      <c r="B15" s="19"/>
      <c r="C15" s="19"/>
      <c r="D15" s="22"/>
      <c r="E15" s="22"/>
      <c r="F15" s="19"/>
      <c r="G15" s="19"/>
      <c r="H15" s="22"/>
      <c r="I15" s="23"/>
      <c r="J15" s="22"/>
      <c r="K15" s="23"/>
      <c r="L15" s="23"/>
      <c r="M15" s="22"/>
      <c r="N15" s="23"/>
      <c r="O15" s="22"/>
      <c r="P15" s="20"/>
    </row>
    <row r="16" spans="1:16" ht="20.100000000000001" customHeight="1">
      <c r="A16" s="21"/>
      <c r="B16" s="19"/>
      <c r="C16" s="19"/>
      <c r="D16" s="22"/>
      <c r="E16" s="22"/>
      <c r="F16" s="19"/>
      <c r="G16" s="19"/>
      <c r="H16" s="22"/>
      <c r="I16" s="23"/>
      <c r="J16" s="22"/>
      <c r="K16" s="23"/>
      <c r="L16" s="23"/>
      <c r="M16" s="22"/>
      <c r="N16" s="23"/>
      <c r="O16" s="22"/>
      <c r="P16" s="20"/>
    </row>
    <row r="17" spans="1:16" ht="20.100000000000001" customHeight="1">
      <c r="A17" s="21"/>
      <c r="B17" s="19"/>
      <c r="C17" s="19"/>
      <c r="D17" s="22"/>
      <c r="E17" s="22"/>
      <c r="F17" s="19"/>
      <c r="G17" s="19"/>
      <c r="H17" s="22"/>
      <c r="I17" s="23"/>
      <c r="J17" s="22"/>
      <c r="K17" s="23"/>
      <c r="L17" s="23"/>
      <c r="M17" s="22"/>
      <c r="N17" s="23"/>
      <c r="O17" s="22"/>
      <c r="P17" s="20"/>
    </row>
    <row r="18" spans="1:16" ht="20.100000000000001" customHeight="1">
      <c r="A18" s="21"/>
      <c r="B18" s="19"/>
      <c r="C18" s="19"/>
      <c r="D18" s="22"/>
      <c r="E18" s="22"/>
      <c r="F18" s="19"/>
      <c r="G18" s="19"/>
      <c r="H18" s="22"/>
      <c r="I18" s="23"/>
      <c r="J18" s="22"/>
      <c r="K18" s="23"/>
      <c r="L18" s="23"/>
      <c r="M18" s="22"/>
      <c r="N18" s="23"/>
      <c r="O18" s="22"/>
      <c r="P18" s="20"/>
    </row>
    <row r="19" spans="1:16" ht="20.100000000000001" customHeight="1">
      <c r="A19" s="21"/>
      <c r="B19" s="19"/>
      <c r="C19" s="19"/>
      <c r="D19" s="22"/>
      <c r="E19" s="22"/>
      <c r="F19" s="19"/>
      <c r="G19" s="19"/>
      <c r="H19" s="22"/>
      <c r="I19" s="23"/>
      <c r="J19" s="22"/>
      <c r="K19" s="23"/>
      <c r="L19" s="23"/>
      <c r="M19" s="22"/>
      <c r="N19" s="23"/>
      <c r="O19" s="22"/>
      <c r="P19" s="20"/>
    </row>
    <row r="20" spans="1:16" ht="20.100000000000001" customHeight="1">
      <c r="A20" s="21"/>
      <c r="B20" s="19"/>
      <c r="C20" s="19"/>
      <c r="D20" s="22"/>
      <c r="E20" s="22"/>
      <c r="F20" s="19"/>
      <c r="G20" s="19"/>
      <c r="H20" s="22"/>
      <c r="I20" s="23"/>
      <c r="J20" s="22"/>
      <c r="K20" s="23"/>
      <c r="L20" s="23"/>
      <c r="M20" s="22"/>
      <c r="N20" s="23"/>
      <c r="O20" s="22"/>
      <c r="P20" s="20"/>
    </row>
    <row r="21" spans="1:16" ht="20.100000000000001" customHeight="1">
      <c r="A21" s="21"/>
      <c r="B21" s="19"/>
      <c r="C21" s="19"/>
      <c r="D21" s="22"/>
      <c r="E21" s="22"/>
      <c r="F21" s="19"/>
      <c r="G21" s="19"/>
      <c r="H21" s="22"/>
      <c r="I21" s="23"/>
      <c r="J21" s="22"/>
      <c r="K21" s="23"/>
      <c r="L21" s="23"/>
      <c r="M21" s="22"/>
      <c r="N21" s="23"/>
      <c r="O21" s="22"/>
      <c r="P21" s="20"/>
    </row>
    <row r="22" spans="1:16" ht="20.100000000000001" customHeight="1">
      <c r="A22" s="21"/>
      <c r="B22" s="19"/>
      <c r="C22" s="19"/>
      <c r="D22" s="22"/>
      <c r="E22" s="22"/>
      <c r="F22" s="19"/>
      <c r="G22" s="19"/>
      <c r="H22" s="22"/>
      <c r="I22" s="23"/>
      <c r="J22" s="22"/>
      <c r="K22" s="23"/>
      <c r="L22" s="23"/>
      <c r="M22" s="22"/>
      <c r="N22" s="23"/>
      <c r="O22" s="22"/>
      <c r="P22" s="20"/>
    </row>
    <row r="23" spans="1:16" ht="20.100000000000001" customHeight="1">
      <c r="A23" s="21"/>
      <c r="B23" s="19"/>
      <c r="C23" s="19"/>
      <c r="D23" s="22"/>
      <c r="E23" s="22"/>
      <c r="F23" s="19"/>
      <c r="G23" s="19"/>
      <c r="H23" s="22"/>
      <c r="I23" s="23"/>
      <c r="J23" s="22"/>
      <c r="K23" s="23"/>
      <c r="L23" s="23"/>
      <c r="M23" s="22"/>
      <c r="N23" s="23"/>
      <c r="O23" s="22"/>
      <c r="P23" s="20"/>
    </row>
    <row r="24" spans="1:16" ht="20.100000000000001" customHeight="1">
      <c r="A24" s="21"/>
      <c r="B24" s="19"/>
      <c r="C24" s="19"/>
      <c r="D24" s="22"/>
      <c r="E24" s="22"/>
      <c r="F24" s="19"/>
      <c r="G24" s="19"/>
      <c r="H24" s="22"/>
      <c r="I24" s="23"/>
      <c r="J24" s="22"/>
      <c r="K24" s="23"/>
      <c r="L24" s="23"/>
      <c r="M24" s="22"/>
      <c r="N24" s="23"/>
      <c r="O24" s="22"/>
      <c r="P24" s="20"/>
    </row>
    <row r="25" spans="1:16" ht="20.100000000000001" customHeight="1">
      <c r="A25" s="21"/>
      <c r="B25" s="19"/>
      <c r="C25" s="19"/>
      <c r="D25" s="22"/>
      <c r="E25" s="22"/>
      <c r="F25" s="19"/>
      <c r="G25" s="19"/>
      <c r="H25" s="22"/>
      <c r="I25" s="23"/>
      <c r="J25" s="22"/>
      <c r="K25" s="23"/>
      <c r="L25" s="23"/>
      <c r="M25" s="22"/>
      <c r="N25" s="23"/>
      <c r="O25" s="22"/>
      <c r="P25" s="20"/>
    </row>
    <row r="26" spans="1:16" ht="20.100000000000001" customHeight="1">
      <c r="A26" s="21"/>
      <c r="B26" s="19"/>
      <c r="C26" s="19"/>
      <c r="D26" s="22"/>
      <c r="E26" s="22"/>
      <c r="F26" s="19"/>
      <c r="G26" s="19"/>
      <c r="H26" s="22"/>
      <c r="I26" s="23"/>
      <c r="J26" s="22"/>
      <c r="K26" s="23"/>
      <c r="L26" s="23"/>
      <c r="M26" s="22"/>
      <c r="N26" s="23"/>
      <c r="O26" s="22"/>
      <c r="P26" s="20"/>
    </row>
    <row r="27" spans="1:16" ht="20.100000000000001" customHeight="1">
      <c r="A27" s="21"/>
      <c r="B27" s="19"/>
      <c r="C27" s="19"/>
      <c r="D27" s="22"/>
      <c r="E27" s="22"/>
      <c r="F27" s="19"/>
      <c r="G27" s="19"/>
      <c r="H27" s="22"/>
      <c r="I27" s="23"/>
      <c r="J27" s="22"/>
      <c r="K27" s="23"/>
      <c r="L27" s="23"/>
      <c r="M27" s="22"/>
      <c r="N27" s="23"/>
      <c r="O27" s="22"/>
      <c r="P27" s="20"/>
    </row>
    <row r="28" spans="1:16" ht="20.100000000000001" customHeight="1">
      <c r="A28" s="21"/>
      <c r="B28" s="19"/>
      <c r="C28" s="19"/>
      <c r="D28" s="22"/>
      <c r="E28" s="22"/>
      <c r="F28" s="19"/>
      <c r="G28" s="19"/>
      <c r="H28" s="22"/>
      <c r="I28" s="23"/>
      <c r="J28" s="22"/>
      <c r="K28" s="23"/>
      <c r="L28" s="23"/>
      <c r="M28" s="22"/>
      <c r="N28" s="23"/>
      <c r="O28" s="22"/>
      <c r="P28" s="20"/>
    </row>
    <row r="29" spans="1:16" ht="20.100000000000001" customHeight="1">
      <c r="A29" s="21"/>
      <c r="B29" s="19"/>
      <c r="C29" s="19"/>
      <c r="D29" s="22"/>
      <c r="E29" s="22"/>
      <c r="F29" s="19"/>
      <c r="G29" s="19"/>
      <c r="H29" s="22"/>
      <c r="I29" s="23"/>
      <c r="J29" s="22"/>
      <c r="K29" s="23"/>
      <c r="L29" s="23"/>
      <c r="M29" s="22"/>
      <c r="N29" s="23"/>
      <c r="O29" s="22"/>
      <c r="P29" s="20"/>
    </row>
    <row r="30" spans="1:16" ht="20.100000000000001" customHeight="1">
      <c r="A30" s="21"/>
      <c r="B30" s="19"/>
      <c r="C30" s="19"/>
      <c r="D30" s="22"/>
      <c r="E30" s="22"/>
      <c r="F30" s="19"/>
      <c r="G30" s="19"/>
      <c r="H30" s="22"/>
      <c r="I30" s="23"/>
      <c r="J30" s="22"/>
      <c r="K30" s="23"/>
      <c r="L30" s="23"/>
      <c r="M30" s="22"/>
      <c r="N30" s="23"/>
      <c r="O30" s="22"/>
      <c r="P30" s="20"/>
    </row>
    <row r="31" spans="1:16" ht="20.100000000000001" customHeight="1">
      <c r="A31" s="21"/>
      <c r="B31" s="19"/>
      <c r="C31" s="19"/>
      <c r="D31" s="22"/>
      <c r="E31" s="22"/>
      <c r="F31" s="19"/>
      <c r="G31" s="19"/>
      <c r="H31" s="22"/>
      <c r="I31" s="23"/>
      <c r="J31" s="22"/>
      <c r="K31" s="23"/>
      <c r="L31" s="23"/>
      <c r="M31" s="22"/>
      <c r="N31" s="23"/>
      <c r="O31" s="22"/>
      <c r="P31" s="20"/>
    </row>
    <row r="32" spans="1:16" ht="20.100000000000001" customHeight="1">
      <c r="A32" s="21"/>
      <c r="B32" s="19"/>
      <c r="C32" s="19"/>
      <c r="D32" s="22"/>
      <c r="E32" s="22"/>
      <c r="F32" s="19"/>
      <c r="G32" s="19"/>
      <c r="H32" s="22"/>
      <c r="I32" s="23"/>
      <c r="J32" s="22"/>
      <c r="K32" s="23"/>
      <c r="L32" s="23"/>
      <c r="M32" s="22"/>
      <c r="N32" s="23"/>
      <c r="O32" s="22"/>
      <c r="P32" s="20"/>
    </row>
    <row r="33" spans="1:16" ht="20.100000000000001" customHeight="1">
      <c r="A33" s="21"/>
      <c r="B33" s="19"/>
      <c r="C33" s="19"/>
      <c r="D33" s="22"/>
      <c r="E33" s="22"/>
      <c r="F33" s="19"/>
      <c r="G33" s="19"/>
      <c r="H33" s="22"/>
      <c r="I33" s="23"/>
      <c r="J33" s="22"/>
      <c r="K33" s="23"/>
      <c r="L33" s="23"/>
      <c r="M33" s="22"/>
      <c r="N33" s="23"/>
      <c r="O33" s="22"/>
      <c r="P33" s="20"/>
    </row>
    <row r="34" spans="1:16" ht="20.100000000000001" customHeight="1">
      <c r="A34" s="21"/>
      <c r="B34" s="19"/>
      <c r="C34" s="19"/>
      <c r="D34" s="22"/>
      <c r="E34" s="22"/>
      <c r="F34" s="19"/>
      <c r="G34" s="19"/>
      <c r="H34" s="22"/>
      <c r="I34" s="23"/>
      <c r="J34" s="22"/>
      <c r="K34" s="23"/>
      <c r="L34" s="23"/>
      <c r="M34" s="22"/>
      <c r="N34" s="23"/>
      <c r="O34" s="22"/>
      <c r="P34" s="20"/>
    </row>
    <row r="35" spans="1:16" ht="20.100000000000001" customHeight="1">
      <c r="A35" s="21"/>
      <c r="B35" s="19"/>
      <c r="C35" s="19"/>
      <c r="D35" s="22"/>
      <c r="E35" s="22"/>
      <c r="F35" s="19"/>
      <c r="G35" s="19"/>
      <c r="H35" s="22"/>
      <c r="I35" s="23"/>
      <c r="J35" s="22"/>
      <c r="K35" s="23"/>
      <c r="L35" s="23"/>
      <c r="M35" s="22"/>
      <c r="N35" s="23"/>
      <c r="O35" s="22"/>
      <c r="P35" s="20"/>
    </row>
    <row r="36" spans="1:16" ht="20.100000000000001" customHeight="1">
      <c r="A36" s="21"/>
      <c r="B36" s="19"/>
      <c r="C36" s="19"/>
      <c r="D36" s="22"/>
      <c r="E36" s="22"/>
      <c r="F36" s="19"/>
      <c r="G36" s="19"/>
      <c r="H36" s="22"/>
      <c r="I36" s="23"/>
      <c r="J36" s="22"/>
      <c r="K36" s="23"/>
      <c r="L36" s="23"/>
      <c r="M36" s="22"/>
      <c r="N36" s="23"/>
      <c r="O36" s="22"/>
      <c r="P36" s="20"/>
    </row>
    <row r="37" spans="1:16" ht="20.100000000000001" customHeight="1">
      <c r="A37" s="21"/>
      <c r="B37" s="19"/>
      <c r="C37" s="19"/>
      <c r="D37" s="22"/>
      <c r="E37" s="22"/>
      <c r="F37" s="19"/>
      <c r="G37" s="19"/>
      <c r="H37" s="22"/>
      <c r="I37" s="23"/>
      <c r="J37" s="22"/>
      <c r="K37" s="23"/>
      <c r="L37" s="23"/>
      <c r="M37" s="22"/>
      <c r="N37" s="23"/>
      <c r="O37" s="22"/>
      <c r="P37" s="20"/>
    </row>
    <row r="38" spans="1:16" ht="20.100000000000001" customHeight="1">
      <c r="A38" s="21"/>
      <c r="B38" s="19"/>
      <c r="C38" s="19"/>
      <c r="D38" s="22"/>
      <c r="E38" s="22"/>
      <c r="F38" s="19"/>
      <c r="G38" s="19"/>
      <c r="H38" s="22"/>
      <c r="I38" s="23"/>
      <c r="J38" s="22"/>
      <c r="K38" s="23"/>
      <c r="L38" s="23"/>
      <c r="M38" s="22"/>
      <c r="N38" s="23"/>
      <c r="O38" s="22"/>
      <c r="P38" s="20"/>
    </row>
    <row r="39" spans="1:16" ht="20.100000000000001" customHeight="1">
      <c r="A39" s="21"/>
      <c r="B39" s="19"/>
      <c r="C39" s="19"/>
      <c r="D39" s="22"/>
      <c r="E39" s="22"/>
      <c r="F39" s="19"/>
      <c r="G39" s="19"/>
      <c r="H39" s="22"/>
      <c r="I39" s="23"/>
      <c r="J39" s="22"/>
      <c r="K39" s="23"/>
      <c r="L39" s="23"/>
      <c r="M39" s="22"/>
      <c r="N39" s="23"/>
      <c r="O39" s="22"/>
      <c r="P39" s="20"/>
    </row>
    <row r="40" spans="1:16" ht="20.100000000000001" customHeight="1">
      <c r="A40" s="21"/>
      <c r="B40" s="19"/>
      <c r="C40" s="19"/>
      <c r="D40" s="22"/>
      <c r="E40" s="22"/>
      <c r="F40" s="19"/>
      <c r="G40" s="19"/>
      <c r="H40" s="22"/>
      <c r="I40" s="23"/>
      <c r="J40" s="22"/>
      <c r="K40" s="23"/>
      <c r="L40" s="23"/>
      <c r="M40" s="22"/>
      <c r="N40" s="23"/>
      <c r="O40" s="22"/>
      <c r="P40" s="20"/>
    </row>
    <row r="41" spans="1:16" ht="20.100000000000001" customHeight="1">
      <c r="A41" s="21"/>
      <c r="B41" s="19"/>
      <c r="C41" s="19"/>
      <c r="D41" s="22"/>
      <c r="E41" s="22"/>
      <c r="F41" s="19"/>
      <c r="G41" s="19"/>
      <c r="H41" s="22"/>
      <c r="I41" s="23"/>
      <c r="J41" s="22"/>
      <c r="K41" s="23"/>
      <c r="L41" s="23"/>
      <c r="M41" s="22"/>
      <c r="N41" s="23"/>
      <c r="O41" s="22"/>
      <c r="P41" s="20"/>
    </row>
    <row r="42" spans="1:16" ht="20.100000000000001" customHeight="1">
      <c r="A42" s="21"/>
      <c r="B42" s="19"/>
      <c r="C42" s="19"/>
      <c r="D42" s="22"/>
      <c r="E42" s="22"/>
      <c r="F42" s="19"/>
      <c r="G42" s="19"/>
      <c r="H42" s="22"/>
      <c r="I42" s="23"/>
      <c r="J42" s="22"/>
      <c r="K42" s="23"/>
      <c r="L42" s="23"/>
      <c r="M42" s="22"/>
      <c r="N42" s="23"/>
      <c r="O42" s="22"/>
      <c r="P42" s="20"/>
    </row>
    <row r="43" spans="1:16" ht="20.100000000000001" customHeight="1">
      <c r="A43" s="21"/>
      <c r="B43" s="19"/>
      <c r="C43" s="19"/>
      <c r="D43" s="22"/>
      <c r="E43" s="22"/>
      <c r="F43" s="19"/>
      <c r="G43" s="19"/>
      <c r="H43" s="22"/>
      <c r="I43" s="23"/>
      <c r="J43" s="22"/>
      <c r="K43" s="23"/>
      <c r="L43" s="23"/>
      <c r="M43" s="22"/>
      <c r="N43" s="23"/>
      <c r="O43" s="22"/>
      <c r="P43" s="20"/>
    </row>
    <row r="44" spans="1:16" ht="20.100000000000001" customHeight="1">
      <c r="A44" s="21"/>
      <c r="B44" s="19"/>
      <c r="C44" s="19"/>
      <c r="D44" s="22"/>
      <c r="E44" s="22"/>
      <c r="F44" s="19"/>
      <c r="G44" s="19"/>
      <c r="H44" s="22"/>
      <c r="I44" s="23"/>
      <c r="J44" s="22"/>
      <c r="K44" s="23"/>
      <c r="L44" s="23"/>
      <c r="M44" s="22"/>
      <c r="N44" s="23"/>
      <c r="O44" s="22"/>
      <c r="P44" s="20"/>
    </row>
    <row r="45" spans="1:16" ht="20.100000000000001" customHeight="1">
      <c r="A45" s="21"/>
      <c r="B45" s="19"/>
      <c r="C45" s="19"/>
      <c r="D45" s="22"/>
      <c r="E45" s="22"/>
      <c r="F45" s="19"/>
      <c r="G45" s="19"/>
      <c r="H45" s="22"/>
      <c r="I45" s="23"/>
      <c r="J45" s="22"/>
      <c r="K45" s="23"/>
      <c r="L45" s="23"/>
      <c r="M45" s="22"/>
      <c r="N45" s="23"/>
      <c r="O45" s="22"/>
      <c r="P45" s="20"/>
    </row>
    <row r="46" spans="1:16" ht="20.100000000000001" customHeight="1">
      <c r="A46" s="21"/>
      <c r="B46" s="19"/>
      <c r="C46" s="19"/>
      <c r="D46" s="22"/>
      <c r="E46" s="22"/>
      <c r="F46" s="19"/>
      <c r="G46" s="19"/>
      <c r="H46" s="22"/>
      <c r="I46" s="23"/>
      <c r="J46" s="22"/>
      <c r="K46" s="23"/>
      <c r="L46" s="23"/>
      <c r="M46" s="22"/>
      <c r="N46" s="23"/>
      <c r="O46" s="22"/>
      <c r="P46" s="20"/>
    </row>
    <row r="47" spans="1:16" ht="20.100000000000001" customHeight="1">
      <c r="A47" s="21"/>
      <c r="B47" s="19"/>
      <c r="C47" s="19"/>
      <c r="D47" s="22"/>
      <c r="E47" s="22"/>
      <c r="F47" s="19"/>
      <c r="G47" s="19"/>
      <c r="H47" s="22"/>
      <c r="I47" s="23"/>
      <c r="J47" s="22"/>
      <c r="K47" s="23"/>
      <c r="L47" s="23"/>
      <c r="M47" s="22"/>
      <c r="N47" s="23"/>
      <c r="O47" s="22"/>
      <c r="P47" s="20"/>
    </row>
    <row r="48" spans="1:16" ht="20.100000000000001" customHeight="1">
      <c r="A48" s="21"/>
      <c r="B48" s="19"/>
      <c r="C48" s="19"/>
      <c r="D48" s="22"/>
      <c r="E48" s="22"/>
      <c r="F48" s="19"/>
      <c r="G48" s="19"/>
      <c r="H48" s="22"/>
      <c r="I48" s="23"/>
      <c r="J48" s="22"/>
      <c r="K48" s="23"/>
      <c r="L48" s="23"/>
      <c r="M48" s="22"/>
      <c r="N48" s="23"/>
      <c r="O48" s="22"/>
      <c r="P48" s="20"/>
    </row>
    <row r="49" spans="1:16" ht="20.100000000000001" customHeight="1">
      <c r="A49" s="21"/>
      <c r="B49" s="19"/>
      <c r="C49" s="19"/>
      <c r="D49" s="22"/>
      <c r="E49" s="22"/>
      <c r="F49" s="19"/>
      <c r="G49" s="19"/>
      <c r="H49" s="22"/>
      <c r="I49" s="23"/>
      <c r="J49" s="22"/>
      <c r="K49" s="23"/>
      <c r="L49" s="23"/>
      <c r="M49" s="22"/>
      <c r="N49" s="23"/>
      <c r="O49" s="22"/>
      <c r="P49" s="20"/>
    </row>
    <row r="50" spans="1:16" ht="20.100000000000001" customHeight="1">
      <c r="A50" s="21"/>
      <c r="B50" s="19"/>
      <c r="C50" s="19"/>
      <c r="D50" s="22"/>
      <c r="E50" s="22"/>
      <c r="F50" s="19"/>
      <c r="G50" s="19"/>
      <c r="H50" s="22"/>
      <c r="I50" s="23"/>
      <c r="J50" s="22"/>
      <c r="K50" s="23"/>
      <c r="L50" s="23"/>
      <c r="M50" s="22"/>
      <c r="N50" s="23"/>
      <c r="O50" s="22"/>
      <c r="P50" s="20"/>
    </row>
    <row r="51" spans="1:16" ht="20.100000000000001" customHeight="1">
      <c r="A51" s="21"/>
      <c r="B51" s="19"/>
      <c r="C51" s="19"/>
      <c r="D51" s="22"/>
      <c r="E51" s="22"/>
      <c r="F51" s="19"/>
      <c r="G51" s="19"/>
      <c r="H51" s="22"/>
      <c r="I51" s="23"/>
      <c r="J51" s="22"/>
      <c r="K51" s="23"/>
      <c r="L51" s="23"/>
      <c r="M51" s="22"/>
      <c r="N51" s="23"/>
      <c r="O51" s="22"/>
      <c r="P51" s="20"/>
    </row>
    <row r="52" spans="1:16" ht="20.100000000000001" customHeight="1">
      <c r="A52" s="21"/>
      <c r="B52" s="19"/>
      <c r="C52" s="19"/>
      <c r="D52" s="22"/>
      <c r="E52" s="22"/>
      <c r="F52" s="19"/>
      <c r="G52" s="19"/>
      <c r="H52" s="22"/>
      <c r="I52" s="23"/>
      <c r="J52" s="22"/>
      <c r="K52" s="23"/>
      <c r="L52" s="23"/>
      <c r="M52" s="22"/>
      <c r="N52" s="23"/>
      <c r="O52" s="22"/>
      <c r="P52" s="20"/>
    </row>
    <row r="53" spans="1:16" ht="20.100000000000001" customHeight="1">
      <c r="A53" s="21"/>
      <c r="B53" s="19"/>
      <c r="C53" s="19"/>
      <c r="D53" s="22"/>
      <c r="E53" s="22"/>
      <c r="F53" s="19"/>
      <c r="G53" s="19"/>
      <c r="H53" s="22"/>
      <c r="I53" s="23"/>
      <c r="J53" s="22"/>
      <c r="K53" s="23"/>
      <c r="L53" s="23"/>
      <c r="M53" s="22"/>
      <c r="N53" s="23"/>
      <c r="O53" s="22"/>
      <c r="P53" s="20"/>
    </row>
    <row r="54" spans="1:16" ht="20.100000000000001" customHeight="1">
      <c r="A54" s="21"/>
      <c r="B54" s="19"/>
      <c r="C54" s="19"/>
      <c r="D54" s="22"/>
      <c r="E54" s="22"/>
      <c r="F54" s="19"/>
      <c r="G54" s="19"/>
      <c r="H54" s="22"/>
      <c r="I54" s="23"/>
      <c r="J54" s="22"/>
      <c r="K54" s="23"/>
      <c r="L54" s="23"/>
      <c r="M54" s="22"/>
      <c r="N54" s="23"/>
      <c r="O54" s="22"/>
      <c r="P54" s="20"/>
    </row>
    <row r="55" spans="1:16" ht="20.100000000000001" customHeight="1">
      <c r="A55" s="21"/>
      <c r="B55" s="19"/>
      <c r="C55" s="19"/>
      <c r="D55" s="22"/>
      <c r="E55" s="22"/>
      <c r="F55" s="19"/>
      <c r="G55" s="19"/>
      <c r="H55" s="22"/>
      <c r="I55" s="23"/>
      <c r="J55" s="22"/>
      <c r="K55" s="23"/>
      <c r="L55" s="23"/>
      <c r="M55" s="22"/>
      <c r="N55" s="23"/>
      <c r="O55" s="22"/>
      <c r="P55" s="20"/>
    </row>
    <row r="56" spans="1:16" ht="20.100000000000001" customHeight="1">
      <c r="A56" s="21"/>
      <c r="B56" s="19"/>
      <c r="C56" s="19"/>
      <c r="D56" s="22"/>
      <c r="E56" s="22"/>
      <c r="F56" s="19"/>
      <c r="G56" s="19"/>
      <c r="H56" s="22"/>
      <c r="I56" s="23"/>
      <c r="J56" s="22"/>
      <c r="K56" s="23"/>
      <c r="L56" s="23"/>
      <c r="M56" s="22"/>
      <c r="N56" s="23"/>
      <c r="O56" s="22"/>
      <c r="P56" s="20"/>
    </row>
    <row r="57" spans="1:16" ht="20.100000000000001" customHeight="1">
      <c r="A57" s="21"/>
      <c r="B57" s="19"/>
      <c r="C57" s="19"/>
      <c r="D57" s="22"/>
      <c r="E57" s="22"/>
      <c r="F57" s="19"/>
      <c r="G57" s="19"/>
      <c r="H57" s="22"/>
      <c r="I57" s="23"/>
      <c r="J57" s="22"/>
      <c r="K57" s="23"/>
      <c r="L57" s="23"/>
      <c r="M57" s="22"/>
      <c r="N57" s="23"/>
      <c r="O57" s="22"/>
      <c r="P57" s="20"/>
    </row>
    <row r="58" spans="1:16" ht="20.100000000000001" customHeight="1">
      <c r="A58" s="21"/>
      <c r="B58" s="19"/>
      <c r="C58" s="19"/>
      <c r="D58" s="22"/>
      <c r="E58" s="22"/>
      <c r="F58" s="19"/>
      <c r="G58" s="19"/>
      <c r="H58" s="22"/>
      <c r="I58" s="23"/>
      <c r="J58" s="22"/>
      <c r="K58" s="23"/>
      <c r="L58" s="23"/>
      <c r="M58" s="22"/>
      <c r="N58" s="23"/>
      <c r="O58" s="22"/>
      <c r="P58" s="20"/>
    </row>
    <row r="59" spans="1:16" ht="20.100000000000001" customHeight="1">
      <c r="A59" s="21"/>
      <c r="B59" s="19"/>
      <c r="C59" s="19"/>
      <c r="D59" s="22"/>
      <c r="E59" s="22"/>
      <c r="F59" s="19"/>
      <c r="G59" s="19"/>
      <c r="H59" s="22"/>
      <c r="I59" s="23"/>
      <c r="J59" s="22"/>
      <c r="K59" s="23"/>
      <c r="L59" s="23"/>
      <c r="M59" s="22"/>
      <c r="N59" s="43"/>
      <c r="O59" s="22"/>
      <c r="P59" s="20"/>
    </row>
    <row r="60" spans="1:16" ht="20.100000000000001" customHeight="1">
      <c r="A60" s="6"/>
      <c r="B60" s="2"/>
      <c r="C60" s="2"/>
      <c r="D60" s="17"/>
      <c r="E60" s="17"/>
      <c r="F60" s="2"/>
      <c r="G60" s="2"/>
      <c r="H60" s="17"/>
      <c r="I60" s="24"/>
      <c r="J60" s="17"/>
      <c r="K60" s="24"/>
      <c r="L60" s="24"/>
      <c r="M60" s="17"/>
      <c r="N60" s="2" t="s">
        <v>12</v>
      </c>
      <c r="O60" s="17"/>
      <c r="P60" s="44">
        <f>IF(P61=0,0,SUM(P5:P58))</f>
        <v>0</v>
      </c>
    </row>
    <row r="61" spans="1:16" ht="20.100000000000001" customHeight="1">
      <c r="A61" s="6"/>
      <c r="B61" s="2"/>
      <c r="C61" s="2"/>
      <c r="D61" s="17"/>
      <c r="E61" s="17"/>
      <c r="F61" s="2"/>
      <c r="G61" s="2"/>
      <c r="H61" s="17"/>
      <c r="I61" s="24"/>
      <c r="J61" s="17"/>
      <c r="K61" s="24"/>
      <c r="L61" s="24"/>
      <c r="M61" s="17"/>
      <c r="N61" s="2" t="s">
        <v>12</v>
      </c>
      <c r="O61" s="17"/>
      <c r="P61" s="44">
        <v>0</v>
      </c>
    </row>
    <row r="62" spans="1:16" ht="20.100000000000001" customHeight="1">
      <c r="A62" s="6"/>
      <c r="B62" s="2"/>
      <c r="C62" s="2"/>
      <c r="D62" s="17"/>
      <c r="E62" s="17"/>
      <c r="F62" s="2"/>
      <c r="G62" s="2"/>
      <c r="H62" s="17"/>
      <c r="I62" s="24"/>
      <c r="J62" s="17"/>
      <c r="K62" s="24"/>
      <c r="L62" s="24"/>
      <c r="M62" s="17"/>
      <c r="N62" s="2" t="s">
        <v>107</v>
      </c>
      <c r="O62" s="17"/>
      <c r="P62" s="45">
        <f>IF(P61=0,SUM(P5:P58),P60-P61)</f>
        <v>12.75</v>
      </c>
    </row>
    <row r="63" spans="1:16" ht="20.100000000000001" customHeight="1">
      <c r="A63" s="6"/>
      <c r="B63" s="2"/>
      <c r="C63" s="2"/>
      <c r="D63" s="17"/>
      <c r="E63" s="17"/>
      <c r="F63" s="2"/>
      <c r="G63" s="2"/>
      <c r="H63" s="17"/>
      <c r="I63" s="24"/>
      <c r="J63" s="17"/>
      <c r="K63" s="24"/>
      <c r="L63" s="24"/>
      <c r="M63" s="17"/>
      <c r="N63" s="2"/>
      <c r="O63" s="17"/>
      <c r="P63" s="7"/>
    </row>
    <row r="64" spans="1:16">
      <c r="A64" s="31" t="s">
        <v>10</v>
      </c>
      <c r="B64" s="34" t="s">
        <v>109</v>
      </c>
      <c r="C64" s="36"/>
      <c r="D64" s="36"/>
      <c r="E64" s="46"/>
      <c r="F64" s="46"/>
      <c r="G64" s="47"/>
      <c r="H64" s="36"/>
      <c r="I64" s="36" t="s">
        <v>117</v>
      </c>
      <c r="J64" s="47"/>
      <c r="K64" s="48">
        <v>50300</v>
      </c>
      <c r="L64" s="36"/>
      <c r="M64" s="36"/>
      <c r="N64" s="34" t="s">
        <v>108</v>
      </c>
      <c r="O64" s="36"/>
      <c r="P64" s="50" t="s">
        <v>3</v>
      </c>
    </row>
    <row r="65" spans="1:16">
      <c r="A65" s="94" t="s">
        <v>8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52"/>
    </row>
    <row r="66" spans="1:16">
      <c r="A66" s="32" t="s">
        <v>17</v>
      </c>
      <c r="B66" s="154" t="s">
        <v>141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7"/>
      <c r="N66" s="6"/>
      <c r="O66" s="2"/>
      <c r="P66" s="52"/>
    </row>
    <row r="67" spans="1:16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7"/>
      <c r="N67" s="163">
        <f>+P62</f>
        <v>12.75</v>
      </c>
      <c r="O67" s="164"/>
      <c r="P67" s="165"/>
    </row>
    <row r="68" spans="1:16">
      <c r="A68" s="95">
        <v>50300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38"/>
      <c r="O68" s="39"/>
      <c r="P68" s="53"/>
    </row>
    <row r="69" spans="1:16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6"/>
    </row>
    <row r="70" spans="1:16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66"/>
    </row>
    <row r="71" spans="1:16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9"/>
    </row>
    <row r="72" spans="1:16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9"/>
    </row>
    <row r="73" spans="1:16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3"/>
      <c r="L73" s="3"/>
      <c r="M73" s="3"/>
      <c r="N73" s="146" t="s">
        <v>12</v>
      </c>
      <c r="O73" s="147"/>
      <c r="P73" s="148"/>
    </row>
    <row r="74" spans="1:16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8"/>
    </row>
    <row r="75" spans="1:16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8"/>
    </row>
    <row r="76" spans="1:16">
      <c r="A76" s="14"/>
      <c r="B76" s="8"/>
      <c r="C76" s="9"/>
      <c r="D76" s="14"/>
      <c r="E76" s="8"/>
      <c r="F76" s="149" t="s">
        <v>115</v>
      </c>
      <c r="G76" s="149"/>
      <c r="H76" s="149"/>
      <c r="I76" s="150"/>
      <c r="J76" s="150"/>
      <c r="K76" s="150"/>
      <c r="L76" s="150"/>
      <c r="M76" s="150"/>
      <c r="N76" s="143" t="s">
        <v>119</v>
      </c>
      <c r="O76" s="70"/>
      <c r="P76" s="50" t="s">
        <v>120</v>
      </c>
    </row>
    <row r="77" spans="1:16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3" t="s">
        <v>12</v>
      </c>
    </row>
    <row r="78" spans="1:16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3" t="s">
        <v>12</v>
      </c>
    </row>
    <row r="79" spans="1:16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3" t="s">
        <v>12</v>
      </c>
    </row>
    <row r="80" spans="1:16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7" t="s">
        <v>12</v>
      </c>
    </row>
  </sheetData>
  <mergeCells count="10">
    <mergeCell ref="A71:M71"/>
    <mergeCell ref="N73:P73"/>
    <mergeCell ref="N74:P74"/>
    <mergeCell ref="F76:M76"/>
    <mergeCell ref="A2:P2"/>
    <mergeCell ref="A3:P3"/>
    <mergeCell ref="B66:M68"/>
    <mergeCell ref="N67:P67"/>
    <mergeCell ref="A70:M70"/>
    <mergeCell ref="N70:P70"/>
  </mergeCells>
  <conditionalFormatting sqref="A68">
    <cfRule type="expression" dxfId="83" priority="1" stopIfTrue="1">
      <formula>$A68="EDIF"</formula>
    </cfRule>
    <cfRule type="expression" dxfId="8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46"/>
  <dimension ref="A1:L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142</v>
      </c>
    </row>
    <row r="5" spans="1:12" ht="20.100000000000001" customHeight="1">
      <c r="A5" s="78" t="s">
        <v>105</v>
      </c>
      <c r="B5" s="19"/>
      <c r="C5" s="22"/>
      <c r="D5" s="33" t="s">
        <v>77</v>
      </c>
      <c r="E5" s="22"/>
      <c r="F5" s="33" t="s">
        <v>41</v>
      </c>
      <c r="G5" s="22"/>
      <c r="H5" s="29" t="s">
        <v>15</v>
      </c>
      <c r="I5" s="22"/>
      <c r="J5" s="19" t="s">
        <v>40</v>
      </c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19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5">
        <v>5.03</v>
      </c>
      <c r="E7" s="22" t="s">
        <v>5</v>
      </c>
      <c r="F7" s="5">
        <v>1568.95</v>
      </c>
      <c r="G7" s="22" t="s">
        <v>5</v>
      </c>
      <c r="H7" s="23" t="s">
        <v>38</v>
      </c>
      <c r="I7" s="22" t="s">
        <v>4</v>
      </c>
      <c r="J7" s="23" t="s">
        <v>39</v>
      </c>
      <c r="K7" s="22" t="s">
        <v>36</v>
      </c>
      <c r="L7" s="93">
        <f>ROUND(D7+F7+(531*0.525),2)</f>
        <v>1852.76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1852.76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51100</v>
      </c>
      <c r="I64" s="36"/>
      <c r="J64" s="34" t="s">
        <v>108</v>
      </c>
      <c r="K64" s="36"/>
      <c r="L64" s="50" t="s">
        <v>3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18</v>
      </c>
      <c r="B66" s="154" t="s">
        <v>143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1852.76</v>
      </c>
      <c r="K67" s="164"/>
      <c r="L67" s="165"/>
    </row>
    <row r="68" spans="1:12">
      <c r="A68" s="95">
        <v>51100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81" priority="1" stopIfTrue="1">
      <formula>$A68="EDIF"</formula>
    </cfRule>
    <cfRule type="expression" dxfId="8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15"/>
  <dimension ref="A1:P80"/>
  <sheetViews>
    <sheetView showZeros="0" topLeftCell="A40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2.625" customWidth="1"/>
    <col min="15" max="15" width="3.625" customWidth="1"/>
    <col min="16" max="16" width="15.625" customWidth="1"/>
  </cols>
  <sheetData>
    <row r="1" spans="1:16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7"/>
    </row>
    <row r="2" spans="1:16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3"/>
    </row>
    <row r="4" spans="1:16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 t="s">
        <v>144</v>
      </c>
    </row>
    <row r="5" spans="1:16" ht="20.100000000000001" customHeight="1">
      <c r="A5" s="78" t="s">
        <v>105</v>
      </c>
      <c r="B5" s="22"/>
      <c r="C5" s="22"/>
      <c r="D5" s="106"/>
      <c r="E5" s="22"/>
      <c r="F5" s="106" t="s">
        <v>15</v>
      </c>
      <c r="G5" s="22"/>
      <c r="H5" s="22"/>
      <c r="I5" s="33" t="s">
        <v>40</v>
      </c>
      <c r="J5" s="22"/>
      <c r="K5" s="107" t="s">
        <v>42</v>
      </c>
      <c r="L5" s="22"/>
      <c r="M5" s="22"/>
      <c r="N5" s="79" t="s">
        <v>12</v>
      </c>
      <c r="O5" s="22"/>
      <c r="P5" s="99" t="s">
        <v>106</v>
      </c>
    </row>
    <row r="6" spans="1:16" ht="20.100000000000001" customHeight="1">
      <c r="A6" s="80"/>
      <c r="B6" s="30"/>
      <c r="C6" s="30"/>
      <c r="D6" s="81"/>
      <c r="E6" s="30"/>
      <c r="F6" s="81"/>
      <c r="G6" s="30"/>
      <c r="H6" s="30"/>
      <c r="I6" s="81"/>
      <c r="J6" s="30"/>
      <c r="K6" s="82"/>
      <c r="L6" s="30"/>
      <c r="M6" s="30"/>
      <c r="N6" s="85"/>
      <c r="O6" s="30"/>
      <c r="P6" s="86"/>
    </row>
    <row r="7" spans="1:16" ht="20.100000000000001" customHeight="1">
      <c r="A7" s="87" t="s">
        <v>14</v>
      </c>
      <c r="B7" s="5" t="s">
        <v>31</v>
      </c>
      <c r="C7" s="33"/>
      <c r="D7" s="88"/>
      <c r="E7" s="33"/>
      <c r="F7" s="88">
        <v>531</v>
      </c>
      <c r="G7" s="33" t="s">
        <v>4</v>
      </c>
      <c r="H7" s="33"/>
      <c r="I7" s="105">
        <v>0.52500000000000002</v>
      </c>
      <c r="J7" s="33" t="s">
        <v>4</v>
      </c>
      <c r="K7" s="88">
        <v>0.1</v>
      </c>
      <c r="L7" s="33" t="s">
        <v>36</v>
      </c>
      <c r="M7" s="33"/>
      <c r="N7" s="89"/>
      <c r="O7" s="33"/>
      <c r="P7" s="90">
        <f>ROUND(F7*I7*K7,2)</f>
        <v>27.88</v>
      </c>
    </row>
    <row r="8" spans="1:16" ht="20.100000000000001" customHeight="1">
      <c r="A8" s="87"/>
      <c r="B8" s="5"/>
      <c r="C8" s="33"/>
      <c r="D8" s="88"/>
      <c r="E8" s="33"/>
      <c r="F8" s="88" t="s">
        <v>77</v>
      </c>
      <c r="G8" s="33"/>
      <c r="H8" s="33"/>
      <c r="I8" s="88"/>
      <c r="J8" s="33"/>
      <c r="K8" s="89"/>
      <c r="L8" s="33"/>
      <c r="M8" s="33"/>
      <c r="N8" s="89"/>
      <c r="O8" s="33"/>
      <c r="P8" s="90"/>
    </row>
    <row r="9" spans="1:16" ht="20.100000000000001" customHeight="1">
      <c r="A9" s="21"/>
      <c r="B9" s="91"/>
      <c r="C9" s="91"/>
      <c r="D9" s="22"/>
      <c r="E9" s="22"/>
      <c r="F9" s="19">
        <v>5.03</v>
      </c>
      <c r="G9" s="19" t="s">
        <v>4</v>
      </c>
      <c r="H9" s="22"/>
      <c r="I9" s="23"/>
      <c r="J9" s="22"/>
      <c r="K9" s="28">
        <v>0.1</v>
      </c>
      <c r="L9" s="23" t="s">
        <v>36</v>
      </c>
      <c r="M9" s="22"/>
      <c r="N9" s="23"/>
      <c r="O9" s="22"/>
      <c r="P9" s="20">
        <f>ROUND(F9*K9,2)</f>
        <v>0.5</v>
      </c>
    </row>
    <row r="10" spans="1:16" ht="20.100000000000001" customHeight="1">
      <c r="A10" s="21"/>
      <c r="B10" s="91"/>
      <c r="C10" s="91"/>
      <c r="D10" s="22"/>
      <c r="E10" s="22"/>
      <c r="F10" s="19"/>
      <c r="G10" s="19"/>
      <c r="H10" s="22"/>
      <c r="I10" s="28"/>
      <c r="J10" s="22"/>
      <c r="K10" s="27"/>
      <c r="L10" s="26"/>
      <c r="M10" s="22"/>
      <c r="N10" s="28"/>
      <c r="O10" s="22"/>
      <c r="P10" s="20"/>
    </row>
    <row r="11" spans="1:16" ht="20.100000000000001" customHeight="1">
      <c r="A11" s="21"/>
      <c r="B11" s="91"/>
      <c r="C11" s="91"/>
      <c r="D11" s="22"/>
      <c r="E11" s="22"/>
      <c r="F11" s="19"/>
      <c r="G11" s="19"/>
      <c r="H11" s="22"/>
      <c r="I11" s="23"/>
      <c r="J11" s="22"/>
      <c r="K11" s="23"/>
      <c r="L11" s="23"/>
      <c r="M11" s="22"/>
      <c r="N11" s="23"/>
      <c r="O11" s="22"/>
      <c r="P11" s="20"/>
    </row>
    <row r="12" spans="1:16" ht="20.100000000000001" customHeight="1">
      <c r="A12" s="21"/>
      <c r="B12" s="91"/>
      <c r="C12" s="91"/>
      <c r="D12" s="22"/>
      <c r="E12" s="22"/>
      <c r="F12" s="19"/>
      <c r="G12" s="19"/>
      <c r="H12" s="22"/>
      <c r="I12" s="28"/>
      <c r="J12" s="22"/>
      <c r="K12" s="27"/>
      <c r="L12" s="26"/>
      <c r="M12" s="22"/>
      <c r="N12" s="28"/>
      <c r="O12" s="22"/>
      <c r="P12" s="20"/>
    </row>
    <row r="13" spans="1:16" ht="20.100000000000001" customHeight="1">
      <c r="A13" s="21"/>
      <c r="B13" s="91"/>
      <c r="C13" s="91"/>
      <c r="D13" s="22"/>
      <c r="E13" s="22"/>
      <c r="F13" s="19"/>
      <c r="G13" s="19"/>
      <c r="H13" s="22"/>
      <c r="I13" s="23"/>
      <c r="J13" s="22"/>
      <c r="K13" s="23"/>
      <c r="L13" s="23"/>
      <c r="M13" s="22"/>
      <c r="N13" s="23"/>
      <c r="O13" s="22"/>
      <c r="P13" s="20"/>
    </row>
    <row r="14" spans="1:16" ht="20.100000000000001" customHeight="1">
      <c r="A14" s="21"/>
      <c r="B14" s="91"/>
      <c r="C14" s="91"/>
      <c r="D14" s="22"/>
      <c r="E14" s="22"/>
      <c r="F14" s="19"/>
      <c r="G14" s="19"/>
      <c r="H14" s="22"/>
      <c r="I14" s="28"/>
      <c r="J14" s="22"/>
      <c r="K14" s="27"/>
      <c r="L14" s="26"/>
      <c r="M14" s="22"/>
      <c r="N14" s="28"/>
      <c r="O14" s="22"/>
      <c r="P14" s="20"/>
    </row>
    <row r="15" spans="1:16" ht="20.100000000000001" customHeight="1">
      <c r="A15" s="21"/>
      <c r="B15" s="19"/>
      <c r="C15" s="19"/>
      <c r="D15" s="22"/>
      <c r="E15" s="22"/>
      <c r="F15" s="19"/>
      <c r="G15" s="19"/>
      <c r="H15" s="22"/>
      <c r="I15" s="23"/>
      <c r="J15" s="22"/>
      <c r="K15" s="23"/>
      <c r="L15" s="23"/>
      <c r="M15" s="22"/>
      <c r="N15" s="23"/>
      <c r="O15" s="22"/>
      <c r="P15" s="20"/>
    </row>
    <row r="16" spans="1:16" ht="20.100000000000001" customHeight="1">
      <c r="A16" s="21"/>
      <c r="B16" s="19"/>
      <c r="C16" s="19"/>
      <c r="D16" s="22"/>
      <c r="E16" s="22"/>
      <c r="F16" s="19"/>
      <c r="G16" s="19"/>
      <c r="H16" s="22"/>
      <c r="I16" s="23"/>
      <c r="J16" s="22"/>
      <c r="K16" s="23"/>
      <c r="L16" s="23"/>
      <c r="M16" s="22"/>
      <c r="N16" s="23"/>
      <c r="O16" s="22"/>
      <c r="P16" s="20"/>
    </row>
    <row r="17" spans="1:16" ht="20.100000000000001" customHeight="1">
      <c r="A17" s="21"/>
      <c r="B17" s="19"/>
      <c r="C17" s="19"/>
      <c r="D17" s="22"/>
      <c r="E17" s="22"/>
      <c r="F17" s="19"/>
      <c r="G17" s="19"/>
      <c r="H17" s="22"/>
      <c r="I17" s="23"/>
      <c r="J17" s="22"/>
      <c r="K17" s="23"/>
      <c r="L17" s="23"/>
      <c r="M17" s="22"/>
      <c r="N17" s="23"/>
      <c r="O17" s="22"/>
      <c r="P17" s="20"/>
    </row>
    <row r="18" spans="1:16" ht="20.100000000000001" customHeight="1">
      <c r="A18" s="21"/>
      <c r="B18" s="19"/>
      <c r="C18" s="19"/>
      <c r="D18" s="22"/>
      <c r="E18" s="22"/>
      <c r="F18" s="19"/>
      <c r="G18" s="19"/>
      <c r="H18" s="22"/>
      <c r="I18" s="23"/>
      <c r="J18" s="22"/>
      <c r="K18" s="23"/>
      <c r="L18" s="23"/>
      <c r="M18" s="22"/>
      <c r="N18" s="23"/>
      <c r="O18" s="22"/>
      <c r="P18" s="20"/>
    </row>
    <row r="19" spans="1:16" ht="20.100000000000001" customHeight="1">
      <c r="A19" s="21"/>
      <c r="B19" s="19"/>
      <c r="C19" s="19"/>
      <c r="D19" s="22"/>
      <c r="E19" s="22"/>
      <c r="F19" s="19"/>
      <c r="G19" s="19"/>
      <c r="H19" s="22"/>
      <c r="I19" s="23"/>
      <c r="J19" s="22"/>
      <c r="K19" s="23"/>
      <c r="L19" s="23"/>
      <c r="M19" s="22"/>
      <c r="N19" s="23"/>
      <c r="O19" s="22"/>
      <c r="P19" s="20"/>
    </row>
    <row r="20" spans="1:16" ht="20.100000000000001" customHeight="1">
      <c r="A20" s="21"/>
      <c r="B20" s="19"/>
      <c r="C20" s="19"/>
      <c r="D20" s="22"/>
      <c r="E20" s="22"/>
      <c r="F20" s="19"/>
      <c r="G20" s="19"/>
      <c r="H20" s="22"/>
      <c r="I20" s="23"/>
      <c r="J20" s="22"/>
      <c r="K20" s="23"/>
      <c r="L20" s="23"/>
      <c r="M20" s="22"/>
      <c r="N20" s="23"/>
      <c r="O20" s="22"/>
      <c r="P20" s="20"/>
    </row>
    <row r="21" spans="1:16" ht="20.100000000000001" customHeight="1">
      <c r="A21" s="21"/>
      <c r="B21" s="19"/>
      <c r="C21" s="19"/>
      <c r="D21" s="22"/>
      <c r="E21" s="22"/>
      <c r="F21" s="19"/>
      <c r="G21" s="19"/>
      <c r="H21" s="22"/>
      <c r="I21" s="23"/>
      <c r="J21" s="22"/>
      <c r="K21" s="23"/>
      <c r="L21" s="23"/>
      <c r="M21" s="22"/>
      <c r="N21" s="23"/>
      <c r="O21" s="22"/>
      <c r="P21" s="20"/>
    </row>
    <row r="22" spans="1:16" ht="20.100000000000001" customHeight="1">
      <c r="A22" s="21"/>
      <c r="B22" s="19"/>
      <c r="C22" s="19"/>
      <c r="D22" s="22"/>
      <c r="E22" s="22"/>
      <c r="F22" s="19"/>
      <c r="G22" s="19"/>
      <c r="H22" s="22"/>
      <c r="I22" s="23"/>
      <c r="J22" s="22"/>
      <c r="K22" s="23"/>
      <c r="L22" s="23"/>
      <c r="M22" s="22"/>
      <c r="N22" s="23"/>
      <c r="O22" s="22"/>
      <c r="P22" s="20"/>
    </row>
    <row r="23" spans="1:16" ht="20.100000000000001" customHeight="1">
      <c r="A23" s="21"/>
      <c r="B23" s="19"/>
      <c r="C23" s="19"/>
      <c r="D23" s="22"/>
      <c r="E23" s="22"/>
      <c r="F23" s="19"/>
      <c r="G23" s="19"/>
      <c r="H23" s="22"/>
      <c r="I23" s="23"/>
      <c r="J23" s="22"/>
      <c r="K23" s="23"/>
      <c r="L23" s="23"/>
      <c r="M23" s="22"/>
      <c r="N23" s="23"/>
      <c r="O23" s="22"/>
      <c r="P23" s="20"/>
    </row>
    <row r="24" spans="1:16" ht="20.100000000000001" customHeight="1">
      <c r="A24" s="21"/>
      <c r="B24" s="19"/>
      <c r="C24" s="19"/>
      <c r="D24" s="22"/>
      <c r="E24" s="22"/>
      <c r="F24" s="19"/>
      <c r="G24" s="19"/>
      <c r="H24" s="22"/>
      <c r="I24" s="23"/>
      <c r="J24" s="22"/>
      <c r="K24" s="23"/>
      <c r="L24" s="23"/>
      <c r="M24" s="22"/>
      <c r="N24" s="23"/>
      <c r="O24" s="22"/>
      <c r="P24" s="20"/>
    </row>
    <row r="25" spans="1:16" ht="20.100000000000001" customHeight="1">
      <c r="A25" s="21"/>
      <c r="B25" s="19"/>
      <c r="C25" s="19"/>
      <c r="D25" s="22"/>
      <c r="E25" s="22"/>
      <c r="F25" s="19"/>
      <c r="G25" s="19"/>
      <c r="H25" s="22"/>
      <c r="I25" s="23"/>
      <c r="J25" s="22"/>
      <c r="K25" s="23"/>
      <c r="L25" s="23"/>
      <c r="M25" s="22"/>
      <c r="N25" s="23"/>
      <c r="O25" s="22"/>
      <c r="P25" s="20"/>
    </row>
    <row r="26" spans="1:16" ht="20.100000000000001" customHeight="1">
      <c r="A26" s="21"/>
      <c r="B26" s="19"/>
      <c r="C26" s="19"/>
      <c r="D26" s="22"/>
      <c r="E26" s="22"/>
      <c r="F26" s="19"/>
      <c r="G26" s="19"/>
      <c r="H26" s="22"/>
      <c r="I26" s="23"/>
      <c r="J26" s="22"/>
      <c r="K26" s="23"/>
      <c r="L26" s="23"/>
      <c r="M26" s="22"/>
      <c r="N26" s="23"/>
      <c r="O26" s="22"/>
      <c r="P26" s="20"/>
    </row>
    <row r="27" spans="1:16" ht="20.100000000000001" customHeight="1">
      <c r="A27" s="21"/>
      <c r="B27" s="19"/>
      <c r="C27" s="19"/>
      <c r="D27" s="22"/>
      <c r="E27" s="22"/>
      <c r="F27" s="19"/>
      <c r="G27" s="19"/>
      <c r="H27" s="22"/>
      <c r="I27" s="23"/>
      <c r="J27" s="22"/>
      <c r="K27" s="23"/>
      <c r="L27" s="23"/>
      <c r="M27" s="22"/>
      <c r="N27" s="23"/>
      <c r="O27" s="22"/>
      <c r="P27" s="20"/>
    </row>
    <row r="28" spans="1:16" ht="20.100000000000001" customHeight="1">
      <c r="A28" s="21"/>
      <c r="B28" s="19"/>
      <c r="C28" s="19"/>
      <c r="D28" s="22"/>
      <c r="E28" s="22"/>
      <c r="F28" s="19"/>
      <c r="G28" s="19"/>
      <c r="H28" s="22"/>
      <c r="I28" s="23"/>
      <c r="J28" s="22"/>
      <c r="K28" s="23"/>
      <c r="L28" s="23"/>
      <c r="M28" s="22"/>
      <c r="N28" s="23"/>
      <c r="O28" s="22"/>
      <c r="P28" s="20"/>
    </row>
    <row r="29" spans="1:16" ht="20.100000000000001" customHeight="1">
      <c r="A29" s="21"/>
      <c r="B29" s="19"/>
      <c r="C29" s="19"/>
      <c r="D29" s="22"/>
      <c r="E29" s="22"/>
      <c r="F29" s="19"/>
      <c r="G29" s="19"/>
      <c r="H29" s="22"/>
      <c r="I29" s="23"/>
      <c r="J29" s="22"/>
      <c r="K29" s="23"/>
      <c r="L29" s="23"/>
      <c r="M29" s="22"/>
      <c r="N29" s="23"/>
      <c r="O29" s="22"/>
      <c r="P29" s="20"/>
    </row>
    <row r="30" spans="1:16" ht="20.100000000000001" customHeight="1">
      <c r="A30" s="21"/>
      <c r="B30" s="19"/>
      <c r="C30" s="19"/>
      <c r="D30" s="22"/>
      <c r="E30" s="22"/>
      <c r="F30" s="19"/>
      <c r="G30" s="19"/>
      <c r="H30" s="22"/>
      <c r="I30" s="23"/>
      <c r="J30" s="22"/>
      <c r="K30" s="23"/>
      <c r="L30" s="23"/>
      <c r="M30" s="22"/>
      <c r="N30" s="23"/>
      <c r="O30" s="22"/>
      <c r="P30" s="20"/>
    </row>
    <row r="31" spans="1:16" ht="20.100000000000001" customHeight="1">
      <c r="A31" s="21"/>
      <c r="B31" s="19"/>
      <c r="C31" s="19"/>
      <c r="D31" s="22"/>
      <c r="E31" s="22"/>
      <c r="F31" s="19"/>
      <c r="G31" s="19"/>
      <c r="H31" s="22"/>
      <c r="I31" s="23"/>
      <c r="J31" s="22"/>
      <c r="K31" s="23"/>
      <c r="L31" s="23"/>
      <c r="M31" s="22"/>
      <c r="N31" s="23"/>
      <c r="O31" s="22"/>
      <c r="P31" s="20"/>
    </row>
    <row r="32" spans="1:16" ht="20.100000000000001" customHeight="1">
      <c r="A32" s="21"/>
      <c r="B32" s="19"/>
      <c r="C32" s="19"/>
      <c r="D32" s="22"/>
      <c r="E32" s="22"/>
      <c r="F32" s="19"/>
      <c r="G32" s="19"/>
      <c r="H32" s="22"/>
      <c r="I32" s="23"/>
      <c r="J32" s="22"/>
      <c r="K32" s="23"/>
      <c r="L32" s="23"/>
      <c r="M32" s="22"/>
      <c r="N32" s="23"/>
      <c r="O32" s="22"/>
      <c r="P32" s="20"/>
    </row>
    <row r="33" spans="1:16" ht="20.100000000000001" customHeight="1">
      <c r="A33" s="21"/>
      <c r="B33" s="19"/>
      <c r="C33" s="19"/>
      <c r="D33" s="22"/>
      <c r="E33" s="22"/>
      <c r="F33" s="19"/>
      <c r="G33" s="19"/>
      <c r="H33" s="22"/>
      <c r="I33" s="23"/>
      <c r="J33" s="22"/>
      <c r="K33" s="23"/>
      <c r="L33" s="23"/>
      <c r="M33" s="22"/>
      <c r="N33" s="23"/>
      <c r="O33" s="22"/>
      <c r="P33" s="20"/>
    </row>
    <row r="34" spans="1:16" ht="20.100000000000001" customHeight="1">
      <c r="A34" s="21"/>
      <c r="B34" s="19"/>
      <c r="C34" s="19"/>
      <c r="D34" s="22"/>
      <c r="E34" s="22"/>
      <c r="F34" s="19"/>
      <c r="G34" s="19"/>
      <c r="H34" s="22"/>
      <c r="I34" s="23"/>
      <c r="J34" s="22"/>
      <c r="K34" s="23"/>
      <c r="L34" s="23"/>
      <c r="M34" s="22"/>
      <c r="N34" s="23"/>
      <c r="O34" s="22"/>
      <c r="P34" s="20"/>
    </row>
    <row r="35" spans="1:16" ht="20.100000000000001" customHeight="1">
      <c r="A35" s="21"/>
      <c r="B35" s="19"/>
      <c r="C35" s="19"/>
      <c r="D35" s="22"/>
      <c r="E35" s="22"/>
      <c r="F35" s="19"/>
      <c r="G35" s="19"/>
      <c r="H35" s="22"/>
      <c r="I35" s="23"/>
      <c r="J35" s="22"/>
      <c r="K35" s="23"/>
      <c r="L35" s="23"/>
      <c r="M35" s="22"/>
      <c r="N35" s="23"/>
      <c r="O35" s="22"/>
      <c r="P35" s="20"/>
    </row>
    <row r="36" spans="1:16" ht="20.100000000000001" customHeight="1">
      <c r="A36" s="21"/>
      <c r="B36" s="19"/>
      <c r="C36" s="19"/>
      <c r="D36" s="22"/>
      <c r="E36" s="22"/>
      <c r="F36" s="19"/>
      <c r="G36" s="19"/>
      <c r="H36" s="22"/>
      <c r="I36" s="23"/>
      <c r="J36" s="22"/>
      <c r="K36" s="23"/>
      <c r="L36" s="23"/>
      <c r="M36" s="22"/>
      <c r="N36" s="23"/>
      <c r="O36" s="22"/>
      <c r="P36" s="20"/>
    </row>
    <row r="37" spans="1:16" ht="20.100000000000001" customHeight="1">
      <c r="A37" s="21"/>
      <c r="B37" s="19"/>
      <c r="C37" s="19"/>
      <c r="D37" s="22"/>
      <c r="E37" s="22"/>
      <c r="F37" s="19"/>
      <c r="G37" s="19"/>
      <c r="H37" s="22"/>
      <c r="I37" s="23"/>
      <c r="J37" s="22"/>
      <c r="K37" s="23"/>
      <c r="L37" s="23"/>
      <c r="M37" s="22"/>
      <c r="N37" s="23"/>
      <c r="O37" s="22"/>
      <c r="P37" s="20"/>
    </row>
    <row r="38" spans="1:16" ht="20.100000000000001" customHeight="1">
      <c r="A38" s="21"/>
      <c r="B38" s="19"/>
      <c r="C38" s="19"/>
      <c r="D38" s="22"/>
      <c r="E38" s="22"/>
      <c r="F38" s="19"/>
      <c r="G38" s="19"/>
      <c r="H38" s="22"/>
      <c r="I38" s="23"/>
      <c r="J38" s="22"/>
      <c r="K38" s="23"/>
      <c r="L38" s="23"/>
      <c r="M38" s="22"/>
      <c r="N38" s="23"/>
      <c r="O38" s="22"/>
      <c r="P38" s="20"/>
    </row>
    <row r="39" spans="1:16" ht="20.100000000000001" customHeight="1">
      <c r="A39" s="21"/>
      <c r="B39" s="19"/>
      <c r="C39" s="19"/>
      <c r="D39" s="22"/>
      <c r="E39" s="22"/>
      <c r="F39" s="19"/>
      <c r="G39" s="19"/>
      <c r="H39" s="22"/>
      <c r="I39" s="23"/>
      <c r="J39" s="22"/>
      <c r="K39" s="23"/>
      <c r="L39" s="23"/>
      <c r="M39" s="22"/>
      <c r="N39" s="23"/>
      <c r="O39" s="22"/>
      <c r="P39" s="20"/>
    </row>
    <row r="40" spans="1:16" ht="20.100000000000001" customHeight="1">
      <c r="A40" s="21"/>
      <c r="B40" s="19"/>
      <c r="C40" s="19"/>
      <c r="D40" s="22"/>
      <c r="E40" s="22"/>
      <c r="F40" s="19"/>
      <c r="G40" s="19"/>
      <c r="H40" s="22"/>
      <c r="I40" s="23"/>
      <c r="J40" s="22"/>
      <c r="K40" s="23"/>
      <c r="L40" s="23"/>
      <c r="M40" s="22"/>
      <c r="N40" s="23"/>
      <c r="O40" s="22"/>
      <c r="P40" s="20"/>
    </row>
    <row r="41" spans="1:16" ht="20.100000000000001" customHeight="1">
      <c r="A41" s="21"/>
      <c r="B41" s="19"/>
      <c r="C41" s="19"/>
      <c r="D41" s="22"/>
      <c r="E41" s="22"/>
      <c r="F41" s="19"/>
      <c r="G41" s="19"/>
      <c r="H41" s="22"/>
      <c r="I41" s="23"/>
      <c r="J41" s="22"/>
      <c r="K41" s="23"/>
      <c r="L41" s="23"/>
      <c r="M41" s="22"/>
      <c r="N41" s="23"/>
      <c r="O41" s="22"/>
      <c r="P41" s="20"/>
    </row>
    <row r="42" spans="1:16" ht="20.100000000000001" customHeight="1">
      <c r="A42" s="21"/>
      <c r="B42" s="19"/>
      <c r="C42" s="19"/>
      <c r="D42" s="22"/>
      <c r="E42" s="22"/>
      <c r="F42" s="19"/>
      <c r="G42" s="19"/>
      <c r="H42" s="22"/>
      <c r="I42" s="23"/>
      <c r="J42" s="22"/>
      <c r="K42" s="23"/>
      <c r="L42" s="23"/>
      <c r="M42" s="22"/>
      <c r="N42" s="23"/>
      <c r="O42" s="22"/>
      <c r="P42" s="20"/>
    </row>
    <row r="43" spans="1:16" ht="20.100000000000001" customHeight="1">
      <c r="A43" s="21"/>
      <c r="B43" s="19"/>
      <c r="C43" s="19"/>
      <c r="D43" s="22"/>
      <c r="E43" s="22"/>
      <c r="F43" s="19"/>
      <c r="G43" s="19"/>
      <c r="H43" s="22"/>
      <c r="I43" s="23"/>
      <c r="J43" s="22"/>
      <c r="K43" s="23"/>
      <c r="L43" s="23"/>
      <c r="M43" s="22"/>
      <c r="N43" s="23"/>
      <c r="O43" s="22"/>
      <c r="P43" s="20"/>
    </row>
    <row r="44" spans="1:16" ht="20.100000000000001" customHeight="1">
      <c r="A44" s="21"/>
      <c r="B44" s="19"/>
      <c r="C44" s="19"/>
      <c r="D44" s="22"/>
      <c r="E44" s="22"/>
      <c r="F44" s="19"/>
      <c r="G44" s="19"/>
      <c r="H44" s="22"/>
      <c r="I44" s="23"/>
      <c r="J44" s="22"/>
      <c r="K44" s="23"/>
      <c r="L44" s="23"/>
      <c r="M44" s="22"/>
      <c r="N44" s="23"/>
      <c r="O44" s="22"/>
      <c r="P44" s="20"/>
    </row>
    <row r="45" spans="1:16" ht="20.100000000000001" customHeight="1">
      <c r="A45" s="21"/>
      <c r="B45" s="19"/>
      <c r="C45" s="19"/>
      <c r="D45" s="22"/>
      <c r="E45" s="22"/>
      <c r="F45" s="19"/>
      <c r="G45" s="19"/>
      <c r="H45" s="22"/>
      <c r="I45" s="23"/>
      <c r="J45" s="22"/>
      <c r="K45" s="23"/>
      <c r="L45" s="23"/>
      <c r="M45" s="22"/>
      <c r="N45" s="23"/>
      <c r="O45" s="22"/>
      <c r="P45" s="20"/>
    </row>
    <row r="46" spans="1:16" ht="20.100000000000001" customHeight="1">
      <c r="A46" s="21"/>
      <c r="B46" s="19"/>
      <c r="C46" s="19"/>
      <c r="D46" s="22"/>
      <c r="E46" s="22"/>
      <c r="F46" s="19"/>
      <c r="G46" s="19"/>
      <c r="H46" s="22"/>
      <c r="I46" s="23"/>
      <c r="J46" s="22"/>
      <c r="K46" s="23"/>
      <c r="L46" s="23"/>
      <c r="M46" s="22"/>
      <c r="N46" s="23"/>
      <c r="O46" s="22"/>
      <c r="P46" s="20"/>
    </row>
    <row r="47" spans="1:16" ht="20.100000000000001" customHeight="1">
      <c r="A47" s="21"/>
      <c r="B47" s="19"/>
      <c r="C47" s="19"/>
      <c r="D47" s="22"/>
      <c r="E47" s="22"/>
      <c r="F47" s="19"/>
      <c r="G47" s="19"/>
      <c r="H47" s="22"/>
      <c r="I47" s="23"/>
      <c r="J47" s="22"/>
      <c r="K47" s="23"/>
      <c r="L47" s="23"/>
      <c r="M47" s="22"/>
      <c r="N47" s="23"/>
      <c r="O47" s="22"/>
      <c r="P47" s="20"/>
    </row>
    <row r="48" spans="1:16" ht="20.100000000000001" customHeight="1">
      <c r="A48" s="21"/>
      <c r="B48" s="19"/>
      <c r="C48" s="19"/>
      <c r="D48" s="22"/>
      <c r="E48" s="22"/>
      <c r="F48" s="19"/>
      <c r="G48" s="19"/>
      <c r="H48" s="22"/>
      <c r="I48" s="23"/>
      <c r="J48" s="22"/>
      <c r="K48" s="23"/>
      <c r="L48" s="23"/>
      <c r="M48" s="22"/>
      <c r="N48" s="23"/>
      <c r="O48" s="22"/>
      <c r="P48" s="20"/>
    </row>
    <row r="49" spans="1:16" ht="20.100000000000001" customHeight="1">
      <c r="A49" s="21"/>
      <c r="B49" s="19"/>
      <c r="C49" s="19"/>
      <c r="D49" s="22"/>
      <c r="E49" s="22"/>
      <c r="F49" s="19"/>
      <c r="G49" s="19"/>
      <c r="H49" s="22"/>
      <c r="I49" s="23"/>
      <c r="J49" s="22"/>
      <c r="K49" s="23"/>
      <c r="L49" s="23"/>
      <c r="M49" s="22"/>
      <c r="N49" s="23"/>
      <c r="O49" s="22"/>
      <c r="P49" s="20"/>
    </row>
    <row r="50" spans="1:16" ht="20.100000000000001" customHeight="1">
      <c r="A50" s="21"/>
      <c r="B50" s="19"/>
      <c r="C50" s="19"/>
      <c r="D50" s="22"/>
      <c r="E50" s="22"/>
      <c r="F50" s="19"/>
      <c r="G50" s="19"/>
      <c r="H50" s="22"/>
      <c r="I50" s="23"/>
      <c r="J50" s="22"/>
      <c r="K50" s="23"/>
      <c r="L50" s="23"/>
      <c r="M50" s="22"/>
      <c r="N50" s="23"/>
      <c r="O50" s="22"/>
      <c r="P50" s="20"/>
    </row>
    <row r="51" spans="1:16" ht="20.100000000000001" customHeight="1">
      <c r="A51" s="21"/>
      <c r="B51" s="19"/>
      <c r="C51" s="19"/>
      <c r="D51" s="22"/>
      <c r="E51" s="22"/>
      <c r="F51" s="19"/>
      <c r="G51" s="19"/>
      <c r="H51" s="22"/>
      <c r="I51" s="23"/>
      <c r="J51" s="22"/>
      <c r="K51" s="23"/>
      <c r="L51" s="23"/>
      <c r="M51" s="22"/>
      <c r="N51" s="23"/>
      <c r="O51" s="22"/>
      <c r="P51" s="20"/>
    </row>
    <row r="52" spans="1:16" ht="20.100000000000001" customHeight="1">
      <c r="A52" s="21"/>
      <c r="B52" s="19"/>
      <c r="C52" s="19"/>
      <c r="D52" s="22"/>
      <c r="E52" s="22"/>
      <c r="F52" s="19"/>
      <c r="G52" s="19"/>
      <c r="H52" s="22"/>
      <c r="I52" s="23"/>
      <c r="J52" s="22"/>
      <c r="K52" s="23"/>
      <c r="L52" s="23"/>
      <c r="M52" s="22"/>
      <c r="N52" s="23"/>
      <c r="O52" s="22"/>
      <c r="P52" s="20"/>
    </row>
    <row r="53" spans="1:16" ht="20.100000000000001" customHeight="1">
      <c r="A53" s="21"/>
      <c r="B53" s="19"/>
      <c r="C53" s="19"/>
      <c r="D53" s="22"/>
      <c r="E53" s="22"/>
      <c r="F53" s="19"/>
      <c r="G53" s="19"/>
      <c r="H53" s="22"/>
      <c r="I53" s="23"/>
      <c r="J53" s="22"/>
      <c r="K53" s="23"/>
      <c r="L53" s="23"/>
      <c r="M53" s="22"/>
      <c r="N53" s="23"/>
      <c r="O53" s="22"/>
      <c r="P53" s="20"/>
    </row>
    <row r="54" spans="1:16" ht="20.100000000000001" customHeight="1">
      <c r="A54" s="21"/>
      <c r="B54" s="19"/>
      <c r="C54" s="19"/>
      <c r="D54" s="22"/>
      <c r="E54" s="22"/>
      <c r="F54" s="19"/>
      <c r="G54" s="19"/>
      <c r="H54" s="22"/>
      <c r="I54" s="23"/>
      <c r="J54" s="22"/>
      <c r="K54" s="23"/>
      <c r="L54" s="23"/>
      <c r="M54" s="22"/>
      <c r="N54" s="23"/>
      <c r="O54" s="22"/>
      <c r="P54" s="20"/>
    </row>
    <row r="55" spans="1:16" ht="20.100000000000001" customHeight="1">
      <c r="A55" s="21"/>
      <c r="B55" s="19"/>
      <c r="C55" s="19"/>
      <c r="D55" s="22"/>
      <c r="E55" s="22"/>
      <c r="F55" s="19"/>
      <c r="G55" s="19"/>
      <c r="H55" s="22"/>
      <c r="I55" s="23"/>
      <c r="J55" s="22"/>
      <c r="K55" s="23"/>
      <c r="L55" s="23"/>
      <c r="M55" s="22"/>
      <c r="N55" s="23"/>
      <c r="O55" s="22"/>
      <c r="P55" s="20"/>
    </row>
    <row r="56" spans="1:16" ht="20.100000000000001" customHeight="1">
      <c r="A56" s="21"/>
      <c r="B56" s="19"/>
      <c r="C56" s="19"/>
      <c r="D56" s="22"/>
      <c r="E56" s="22"/>
      <c r="F56" s="19"/>
      <c r="G56" s="19"/>
      <c r="H56" s="22"/>
      <c r="I56" s="23"/>
      <c r="J56" s="22"/>
      <c r="K56" s="23"/>
      <c r="L56" s="23"/>
      <c r="M56" s="22"/>
      <c r="N56" s="23"/>
      <c r="O56" s="22"/>
      <c r="P56" s="20"/>
    </row>
    <row r="57" spans="1:16" ht="20.100000000000001" customHeight="1">
      <c r="A57" s="21"/>
      <c r="B57" s="19"/>
      <c r="C57" s="19"/>
      <c r="D57" s="22"/>
      <c r="E57" s="22"/>
      <c r="F57" s="19"/>
      <c r="G57" s="19"/>
      <c r="H57" s="22"/>
      <c r="I57" s="23"/>
      <c r="J57" s="22"/>
      <c r="K57" s="23"/>
      <c r="L57" s="23"/>
      <c r="M57" s="22"/>
      <c r="N57" s="23"/>
      <c r="O57" s="22"/>
      <c r="P57" s="20"/>
    </row>
    <row r="58" spans="1:16" ht="20.100000000000001" customHeight="1">
      <c r="A58" s="21"/>
      <c r="B58" s="19"/>
      <c r="C58" s="19"/>
      <c r="D58" s="22"/>
      <c r="E58" s="22"/>
      <c r="F58" s="19"/>
      <c r="G58" s="19"/>
      <c r="H58" s="22"/>
      <c r="I58" s="23"/>
      <c r="J58" s="22"/>
      <c r="K58" s="23"/>
      <c r="L58" s="23"/>
      <c r="M58" s="22"/>
      <c r="N58" s="23"/>
      <c r="O58" s="22"/>
      <c r="P58" s="20"/>
    </row>
    <row r="59" spans="1:16" ht="20.100000000000001" customHeight="1">
      <c r="A59" s="21"/>
      <c r="B59" s="19"/>
      <c r="C59" s="19"/>
      <c r="D59" s="22"/>
      <c r="E59" s="22"/>
      <c r="F59" s="19"/>
      <c r="G59" s="19"/>
      <c r="H59" s="22"/>
      <c r="I59" s="23"/>
      <c r="J59" s="22"/>
      <c r="K59" s="23"/>
      <c r="L59" s="23"/>
      <c r="M59" s="22"/>
      <c r="N59" s="43"/>
      <c r="O59" s="22"/>
      <c r="P59" s="20"/>
    </row>
    <row r="60" spans="1:16" ht="20.100000000000001" customHeight="1">
      <c r="A60" s="6"/>
      <c r="B60" s="2"/>
      <c r="C60" s="2"/>
      <c r="D60" s="17"/>
      <c r="E60" s="17"/>
      <c r="F60" s="2"/>
      <c r="G60" s="2"/>
      <c r="H60" s="17"/>
      <c r="I60" s="24"/>
      <c r="J60" s="17"/>
      <c r="K60" s="24"/>
      <c r="L60" s="24"/>
      <c r="M60" s="17"/>
      <c r="N60" s="2" t="s">
        <v>12</v>
      </c>
      <c r="O60" s="17"/>
      <c r="P60" s="44">
        <f>IF(P61=0,0,SUM(P5:P58))</f>
        <v>0</v>
      </c>
    </row>
    <row r="61" spans="1:16" ht="20.100000000000001" customHeight="1">
      <c r="A61" s="6"/>
      <c r="B61" s="2"/>
      <c r="C61" s="2"/>
      <c r="D61" s="17"/>
      <c r="E61" s="17"/>
      <c r="F61" s="2"/>
      <c r="G61" s="2"/>
      <c r="H61" s="17"/>
      <c r="I61" s="24"/>
      <c r="J61" s="17"/>
      <c r="K61" s="24"/>
      <c r="L61" s="24"/>
      <c r="M61" s="17"/>
      <c r="N61" s="2" t="s">
        <v>12</v>
      </c>
      <c r="O61" s="17"/>
      <c r="P61" s="44">
        <v>0</v>
      </c>
    </row>
    <row r="62" spans="1:16" ht="20.100000000000001" customHeight="1">
      <c r="A62" s="6"/>
      <c r="B62" s="2"/>
      <c r="C62" s="2"/>
      <c r="D62" s="17"/>
      <c r="E62" s="17"/>
      <c r="F62" s="2"/>
      <c r="G62" s="2"/>
      <c r="H62" s="17"/>
      <c r="I62" s="24"/>
      <c r="J62" s="17"/>
      <c r="K62" s="24"/>
      <c r="L62" s="24"/>
      <c r="M62" s="17"/>
      <c r="N62" s="2" t="s">
        <v>107</v>
      </c>
      <c r="O62" s="17"/>
      <c r="P62" s="45">
        <f>IF(P61=0,SUM(P5:P58),P60-P61)</f>
        <v>28.38</v>
      </c>
    </row>
    <row r="63" spans="1:16" ht="20.100000000000001" customHeight="1">
      <c r="A63" s="6"/>
      <c r="B63" s="2"/>
      <c r="C63" s="2"/>
      <c r="D63" s="17"/>
      <c r="E63" s="17"/>
      <c r="F63" s="2"/>
      <c r="G63" s="2"/>
      <c r="H63" s="17"/>
      <c r="I63" s="24"/>
      <c r="J63" s="17"/>
      <c r="K63" s="24"/>
      <c r="L63" s="24"/>
      <c r="M63" s="17"/>
      <c r="N63" s="2"/>
      <c r="O63" s="17"/>
      <c r="P63" s="7"/>
    </row>
    <row r="64" spans="1:16">
      <c r="A64" s="31" t="s">
        <v>10</v>
      </c>
      <c r="B64" s="34" t="s">
        <v>109</v>
      </c>
      <c r="C64" s="36"/>
      <c r="D64" s="36"/>
      <c r="E64" s="46"/>
      <c r="F64" s="46"/>
      <c r="G64" s="47"/>
      <c r="H64" s="36"/>
      <c r="I64" s="36" t="s">
        <v>117</v>
      </c>
      <c r="J64" s="47"/>
      <c r="K64" s="48" t="s">
        <v>145</v>
      </c>
      <c r="L64" s="36"/>
      <c r="M64" s="36"/>
      <c r="N64" s="34" t="s">
        <v>108</v>
      </c>
      <c r="O64" s="36"/>
      <c r="P64" s="50" t="s">
        <v>1</v>
      </c>
    </row>
    <row r="65" spans="1:16">
      <c r="A65" s="94" t="s">
        <v>11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52"/>
    </row>
    <row r="66" spans="1:16">
      <c r="A66" s="32" t="s">
        <v>19</v>
      </c>
      <c r="B66" s="154" t="s">
        <v>146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7"/>
      <c r="N66" s="6"/>
      <c r="O66" s="2"/>
      <c r="P66" s="52"/>
    </row>
    <row r="67" spans="1:16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7"/>
      <c r="N67" s="163">
        <f>+P62</f>
        <v>28.38</v>
      </c>
      <c r="O67" s="164"/>
      <c r="P67" s="165"/>
    </row>
    <row r="68" spans="1:16">
      <c r="A68" s="95" t="s">
        <v>145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38"/>
      <c r="O68" s="39"/>
      <c r="P68" s="53"/>
    </row>
    <row r="69" spans="1:16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6"/>
    </row>
    <row r="70" spans="1:16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66"/>
    </row>
    <row r="71" spans="1:16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9"/>
    </row>
    <row r="72" spans="1:16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9"/>
    </row>
    <row r="73" spans="1:16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3"/>
      <c r="L73" s="3"/>
      <c r="M73" s="3"/>
      <c r="N73" s="146" t="s">
        <v>12</v>
      </c>
      <c r="O73" s="147"/>
      <c r="P73" s="148"/>
    </row>
    <row r="74" spans="1:16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8"/>
    </row>
    <row r="75" spans="1:16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8"/>
    </row>
    <row r="76" spans="1:16">
      <c r="A76" s="14"/>
      <c r="B76" s="8"/>
      <c r="C76" s="9"/>
      <c r="D76" s="14"/>
      <c r="E76" s="8"/>
      <c r="F76" s="149" t="s">
        <v>115</v>
      </c>
      <c r="G76" s="149"/>
      <c r="H76" s="149"/>
      <c r="I76" s="150"/>
      <c r="J76" s="150"/>
      <c r="K76" s="150"/>
      <c r="L76" s="150"/>
      <c r="M76" s="150"/>
      <c r="N76" s="69" t="s">
        <v>119</v>
      </c>
      <c r="O76" s="70"/>
      <c r="P76" s="50" t="s">
        <v>120</v>
      </c>
    </row>
    <row r="77" spans="1:16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3" t="s">
        <v>12</v>
      </c>
    </row>
    <row r="78" spans="1:16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3" t="s">
        <v>12</v>
      </c>
    </row>
    <row r="79" spans="1:16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3" t="s">
        <v>12</v>
      </c>
    </row>
    <row r="80" spans="1:16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7" t="s">
        <v>12</v>
      </c>
    </row>
  </sheetData>
  <mergeCells count="10">
    <mergeCell ref="A71:M71"/>
    <mergeCell ref="N73:P73"/>
    <mergeCell ref="N74:P74"/>
    <mergeCell ref="F76:M76"/>
    <mergeCell ref="A2:P2"/>
    <mergeCell ref="A3:P3"/>
    <mergeCell ref="B66:M68"/>
    <mergeCell ref="N67:P67"/>
    <mergeCell ref="A70:M70"/>
    <mergeCell ref="N70:P70"/>
  </mergeCells>
  <conditionalFormatting sqref="A68">
    <cfRule type="expression" dxfId="79" priority="1" stopIfTrue="1">
      <formula>$A68="EDIF"</formula>
    </cfRule>
    <cfRule type="expression" dxfId="7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codeName="Plan16"/>
  <dimension ref="A1:L80"/>
  <sheetViews>
    <sheetView showZeros="0" topLeftCell="A40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147</v>
      </c>
    </row>
    <row r="5" spans="1:12" ht="20.100000000000001" customHeight="1">
      <c r="A5" s="78" t="s">
        <v>105</v>
      </c>
      <c r="B5" s="19"/>
      <c r="C5" s="22"/>
      <c r="D5" s="33" t="s">
        <v>43</v>
      </c>
      <c r="E5" s="22"/>
      <c r="F5" s="19"/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5">
        <v>531</v>
      </c>
      <c r="E7" s="22"/>
      <c r="F7" s="23"/>
      <c r="G7" s="22"/>
      <c r="H7" s="23"/>
      <c r="I7" s="22"/>
      <c r="J7" s="23"/>
      <c r="K7" s="22"/>
      <c r="L7" s="93">
        <f>D7</f>
        <v>531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531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148</v>
      </c>
      <c r="I64" s="36"/>
      <c r="J64" s="34" t="s">
        <v>108</v>
      </c>
      <c r="K64" s="36"/>
      <c r="L64" s="50" t="s">
        <v>2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94</v>
      </c>
      <c r="B66" s="154" t="s">
        <v>149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531</v>
      </c>
      <c r="K67" s="164"/>
      <c r="L67" s="165"/>
    </row>
    <row r="68" spans="1:12">
      <c r="A68" s="95" t="s">
        <v>148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77" priority="1" stopIfTrue="1">
      <formula>$A68="EDIF"</formula>
    </cfRule>
    <cfRule type="expression" dxfId="7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codeName="Plan17"/>
  <dimension ref="A1:P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2.625" customWidth="1"/>
    <col min="15" max="15" width="3.625" customWidth="1"/>
    <col min="16" max="16" width="15.625" customWidth="1"/>
  </cols>
  <sheetData>
    <row r="1" spans="1:16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7"/>
    </row>
    <row r="2" spans="1:16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3"/>
    </row>
    <row r="4" spans="1:16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 t="s">
        <v>150</v>
      </c>
    </row>
    <row r="5" spans="1:16" ht="20.100000000000001" customHeight="1">
      <c r="A5" s="78" t="s">
        <v>105</v>
      </c>
      <c r="B5" s="22"/>
      <c r="C5" s="22"/>
      <c r="D5" s="33" t="s">
        <v>35</v>
      </c>
      <c r="E5" s="22"/>
      <c r="F5" s="33"/>
      <c r="G5" s="22"/>
      <c r="H5" s="22"/>
      <c r="I5" s="33"/>
      <c r="J5" s="22"/>
      <c r="K5" s="33" t="s">
        <v>12</v>
      </c>
      <c r="L5" s="22"/>
      <c r="M5" s="22"/>
      <c r="N5" s="79"/>
      <c r="O5" s="22"/>
      <c r="P5" s="99" t="s">
        <v>106</v>
      </c>
    </row>
    <row r="6" spans="1:16" ht="20.100000000000001" customHeight="1">
      <c r="A6" s="80"/>
      <c r="B6" s="30"/>
      <c r="C6" s="30"/>
      <c r="D6" s="81"/>
      <c r="E6" s="30"/>
      <c r="F6" s="81"/>
      <c r="G6" s="30"/>
      <c r="H6" s="30"/>
      <c r="I6" s="82"/>
      <c r="J6" s="30"/>
      <c r="K6" s="83"/>
      <c r="L6" s="84"/>
      <c r="M6" s="30"/>
      <c r="N6" s="85"/>
      <c r="O6" s="30"/>
      <c r="P6" s="86"/>
    </row>
    <row r="7" spans="1:16" ht="20.100000000000001" customHeight="1">
      <c r="A7" s="87" t="s">
        <v>14</v>
      </c>
      <c r="B7" s="5" t="s">
        <v>31</v>
      </c>
      <c r="C7" s="33"/>
      <c r="D7" s="88">
        <v>531</v>
      </c>
      <c r="E7" s="33"/>
      <c r="F7" s="88"/>
      <c r="G7" s="33"/>
      <c r="H7" s="33"/>
      <c r="I7" s="88"/>
      <c r="J7" s="33"/>
      <c r="K7" s="89"/>
      <c r="L7" s="33"/>
      <c r="M7" s="33"/>
      <c r="N7" s="97"/>
      <c r="O7" s="33"/>
      <c r="P7" s="90">
        <f>D7</f>
        <v>531</v>
      </c>
    </row>
    <row r="8" spans="1:16" ht="20.100000000000001" customHeight="1">
      <c r="A8" s="87"/>
      <c r="B8" s="5"/>
      <c r="C8" s="33"/>
      <c r="D8" s="88"/>
      <c r="E8" s="33"/>
      <c r="F8" s="88"/>
      <c r="G8" s="33"/>
      <c r="H8" s="33"/>
      <c r="I8" s="88"/>
      <c r="J8" s="33"/>
      <c r="K8" s="89"/>
      <c r="L8" s="33"/>
      <c r="M8" s="33"/>
      <c r="N8" s="96"/>
      <c r="O8" s="33"/>
      <c r="P8" s="90"/>
    </row>
    <row r="9" spans="1:16" ht="20.100000000000001" customHeight="1">
      <c r="A9" s="21"/>
      <c r="B9" s="91"/>
      <c r="C9" s="91"/>
      <c r="D9" s="22"/>
      <c r="E9" s="22"/>
      <c r="F9" s="19"/>
      <c r="G9" s="19"/>
      <c r="H9" s="22"/>
      <c r="I9" s="23"/>
      <c r="J9" s="22"/>
      <c r="K9" s="23"/>
      <c r="L9" s="23"/>
      <c r="M9" s="22"/>
      <c r="N9" s="23"/>
      <c r="O9" s="22"/>
      <c r="P9" s="20"/>
    </row>
    <row r="10" spans="1:16" ht="20.100000000000001" customHeight="1">
      <c r="A10" s="21"/>
      <c r="B10" s="91"/>
      <c r="C10" s="91"/>
      <c r="D10" s="22"/>
      <c r="E10" s="22"/>
      <c r="F10" s="19"/>
      <c r="G10" s="19"/>
      <c r="H10" s="22"/>
      <c r="I10" s="28"/>
      <c r="J10" s="22"/>
      <c r="K10" s="27"/>
      <c r="L10" s="26"/>
      <c r="M10" s="22"/>
      <c r="N10" s="28"/>
      <c r="O10" s="22"/>
      <c r="P10" s="90">
        <f>D10</f>
        <v>0</v>
      </c>
    </row>
    <row r="11" spans="1:16" ht="20.100000000000001" customHeight="1">
      <c r="A11" s="21"/>
      <c r="B11" s="91"/>
      <c r="C11" s="91"/>
      <c r="D11" s="22"/>
      <c r="E11" s="22"/>
      <c r="F11" s="19"/>
      <c r="G11" s="19"/>
      <c r="H11" s="22"/>
      <c r="I11" s="23"/>
      <c r="J11" s="22"/>
      <c r="K11" s="23"/>
      <c r="L11" s="23"/>
      <c r="M11" s="22"/>
      <c r="N11" s="23"/>
      <c r="O11" s="22"/>
      <c r="P11" s="20"/>
    </row>
    <row r="12" spans="1:16" ht="20.100000000000001" customHeight="1">
      <c r="A12" s="21"/>
      <c r="B12" s="91"/>
      <c r="C12" s="91"/>
      <c r="D12" s="22"/>
      <c r="E12" s="22"/>
      <c r="F12" s="19"/>
      <c r="G12" s="19"/>
      <c r="H12" s="22"/>
      <c r="I12" s="28"/>
      <c r="J12" s="22"/>
      <c r="K12" s="27"/>
      <c r="L12" s="26"/>
      <c r="M12" s="22"/>
      <c r="N12" s="28"/>
      <c r="O12" s="22"/>
      <c r="P12" s="20"/>
    </row>
    <row r="13" spans="1:16" ht="20.100000000000001" customHeight="1">
      <c r="A13" s="21"/>
      <c r="B13" s="91"/>
      <c r="C13" s="91"/>
      <c r="D13" s="22"/>
      <c r="E13" s="22"/>
      <c r="F13" s="19"/>
      <c r="G13" s="19"/>
      <c r="H13" s="22"/>
      <c r="I13" s="23"/>
      <c r="J13" s="22"/>
      <c r="K13" s="23"/>
      <c r="L13" s="23"/>
      <c r="M13" s="22"/>
      <c r="N13" s="23"/>
      <c r="O13" s="22"/>
      <c r="P13" s="20"/>
    </row>
    <row r="14" spans="1:16" ht="20.100000000000001" customHeight="1">
      <c r="A14" s="21"/>
      <c r="B14" s="91"/>
      <c r="C14" s="91"/>
      <c r="D14" s="22"/>
      <c r="E14" s="22"/>
      <c r="F14" s="19"/>
      <c r="G14" s="19"/>
      <c r="H14" s="22"/>
      <c r="I14" s="28"/>
      <c r="J14" s="22"/>
      <c r="K14" s="27"/>
      <c r="L14" s="26"/>
      <c r="M14" s="22"/>
      <c r="N14" s="28"/>
      <c r="O14" s="22"/>
      <c r="P14" s="20"/>
    </row>
    <row r="15" spans="1:16" ht="20.100000000000001" customHeight="1">
      <c r="A15" s="21"/>
      <c r="B15" s="19"/>
      <c r="C15" s="19"/>
      <c r="D15" s="22"/>
      <c r="E15" s="22"/>
      <c r="F15" s="19"/>
      <c r="G15" s="19"/>
      <c r="H15" s="22"/>
      <c r="I15" s="23"/>
      <c r="J15" s="22"/>
      <c r="K15" s="23"/>
      <c r="L15" s="23"/>
      <c r="M15" s="22"/>
      <c r="N15" s="23"/>
      <c r="O15" s="22"/>
      <c r="P15" s="20"/>
    </row>
    <row r="16" spans="1:16" ht="20.100000000000001" customHeight="1">
      <c r="A16" s="21"/>
      <c r="B16" s="19"/>
      <c r="C16" s="19"/>
      <c r="D16" s="22"/>
      <c r="E16" s="22"/>
      <c r="F16" s="19"/>
      <c r="G16" s="19"/>
      <c r="H16" s="22"/>
      <c r="I16" s="23"/>
      <c r="J16" s="22"/>
      <c r="K16" s="23"/>
      <c r="L16" s="23"/>
      <c r="M16" s="22"/>
      <c r="N16" s="23"/>
      <c r="O16" s="22"/>
      <c r="P16" s="20"/>
    </row>
    <row r="17" spans="1:16" ht="20.100000000000001" customHeight="1">
      <c r="A17" s="21"/>
      <c r="B17" s="19"/>
      <c r="C17" s="19"/>
      <c r="D17" s="22"/>
      <c r="E17" s="22"/>
      <c r="F17" s="19"/>
      <c r="G17" s="19"/>
      <c r="H17" s="22"/>
      <c r="I17" s="23"/>
      <c r="J17" s="22"/>
      <c r="K17" s="23"/>
      <c r="L17" s="23"/>
      <c r="M17" s="22"/>
      <c r="N17" s="23"/>
      <c r="O17" s="22"/>
      <c r="P17" s="20"/>
    </row>
    <row r="18" spans="1:16" ht="20.100000000000001" customHeight="1">
      <c r="A18" s="21"/>
      <c r="B18" s="19"/>
      <c r="C18" s="19"/>
      <c r="D18" s="22"/>
      <c r="E18" s="22"/>
      <c r="F18" s="19"/>
      <c r="G18" s="19"/>
      <c r="H18" s="22"/>
      <c r="I18" s="23"/>
      <c r="J18" s="22"/>
      <c r="K18" s="23"/>
      <c r="L18" s="23"/>
      <c r="M18" s="22"/>
      <c r="N18" s="23"/>
      <c r="O18" s="22"/>
      <c r="P18" s="20"/>
    </row>
    <row r="19" spans="1:16" ht="20.100000000000001" customHeight="1">
      <c r="A19" s="21"/>
      <c r="B19" s="19"/>
      <c r="C19" s="19"/>
      <c r="D19" s="22"/>
      <c r="E19" s="22"/>
      <c r="F19" s="19"/>
      <c r="G19" s="19"/>
      <c r="H19" s="22"/>
      <c r="I19" s="23"/>
      <c r="J19" s="22"/>
      <c r="K19" s="23"/>
      <c r="L19" s="23"/>
      <c r="M19" s="22"/>
      <c r="N19" s="23"/>
      <c r="O19" s="22"/>
      <c r="P19" s="20"/>
    </row>
    <row r="20" spans="1:16" ht="20.100000000000001" customHeight="1">
      <c r="A20" s="21"/>
      <c r="B20" s="19"/>
      <c r="C20" s="19"/>
      <c r="D20" s="22"/>
      <c r="E20" s="22"/>
      <c r="F20" s="19"/>
      <c r="G20" s="19"/>
      <c r="H20" s="22"/>
      <c r="I20" s="23"/>
      <c r="J20" s="22"/>
      <c r="K20" s="23"/>
      <c r="L20" s="23"/>
      <c r="M20" s="22"/>
      <c r="N20" s="23"/>
      <c r="O20" s="22"/>
      <c r="P20" s="20"/>
    </row>
    <row r="21" spans="1:16" ht="20.100000000000001" customHeight="1">
      <c r="A21" s="21"/>
      <c r="B21" s="19"/>
      <c r="C21" s="19"/>
      <c r="D21" s="22"/>
      <c r="E21" s="22"/>
      <c r="F21" s="19"/>
      <c r="G21" s="19"/>
      <c r="H21" s="22"/>
      <c r="I21" s="23"/>
      <c r="J21" s="22"/>
      <c r="K21" s="23"/>
      <c r="L21" s="23"/>
      <c r="M21" s="22"/>
      <c r="N21" s="23"/>
      <c r="O21" s="22"/>
      <c r="P21" s="20"/>
    </row>
    <row r="22" spans="1:16" ht="20.100000000000001" customHeight="1">
      <c r="A22" s="21"/>
      <c r="B22" s="19"/>
      <c r="C22" s="19"/>
      <c r="D22" s="22"/>
      <c r="E22" s="22"/>
      <c r="F22" s="19"/>
      <c r="G22" s="19"/>
      <c r="H22" s="22"/>
      <c r="I22" s="23"/>
      <c r="J22" s="22"/>
      <c r="K22" s="23"/>
      <c r="L22" s="23"/>
      <c r="M22" s="22"/>
      <c r="N22" s="23"/>
      <c r="O22" s="22"/>
      <c r="P22" s="20"/>
    </row>
    <row r="23" spans="1:16" ht="20.100000000000001" customHeight="1">
      <c r="A23" s="21"/>
      <c r="B23" s="19"/>
      <c r="C23" s="19"/>
      <c r="D23" s="22"/>
      <c r="E23" s="22"/>
      <c r="F23" s="19"/>
      <c r="G23" s="19"/>
      <c r="H23" s="22"/>
      <c r="I23" s="23"/>
      <c r="J23" s="22"/>
      <c r="K23" s="23"/>
      <c r="L23" s="23"/>
      <c r="M23" s="22"/>
      <c r="N23" s="23"/>
      <c r="O23" s="22"/>
      <c r="P23" s="20"/>
    </row>
    <row r="24" spans="1:16" ht="20.100000000000001" customHeight="1">
      <c r="A24" s="21"/>
      <c r="B24" s="19"/>
      <c r="C24" s="19"/>
      <c r="D24" s="22"/>
      <c r="E24" s="22"/>
      <c r="F24" s="19"/>
      <c r="G24" s="19"/>
      <c r="H24" s="22"/>
      <c r="I24" s="23"/>
      <c r="J24" s="22"/>
      <c r="K24" s="23"/>
      <c r="L24" s="23"/>
      <c r="M24" s="22"/>
      <c r="N24" s="23"/>
      <c r="O24" s="22"/>
      <c r="P24" s="20"/>
    </row>
    <row r="25" spans="1:16" ht="20.100000000000001" customHeight="1">
      <c r="A25" s="21"/>
      <c r="B25" s="19"/>
      <c r="C25" s="19"/>
      <c r="D25" s="22"/>
      <c r="E25" s="22"/>
      <c r="F25" s="19"/>
      <c r="G25" s="19"/>
      <c r="H25" s="22"/>
      <c r="I25" s="23"/>
      <c r="J25" s="22"/>
      <c r="K25" s="23"/>
      <c r="L25" s="23"/>
      <c r="M25" s="22"/>
      <c r="N25" s="23"/>
      <c r="O25" s="22"/>
      <c r="P25" s="20"/>
    </row>
    <row r="26" spans="1:16" ht="20.100000000000001" customHeight="1">
      <c r="A26" s="21"/>
      <c r="B26" s="19"/>
      <c r="C26" s="19"/>
      <c r="D26" s="22"/>
      <c r="E26" s="22"/>
      <c r="F26" s="19"/>
      <c r="G26" s="19"/>
      <c r="H26" s="22"/>
      <c r="I26" s="23"/>
      <c r="J26" s="22"/>
      <c r="K26" s="23"/>
      <c r="L26" s="23"/>
      <c r="M26" s="22"/>
      <c r="N26" s="23"/>
      <c r="O26" s="22"/>
      <c r="P26" s="20"/>
    </row>
    <row r="27" spans="1:16" ht="20.100000000000001" customHeight="1">
      <c r="A27" s="21"/>
      <c r="B27" s="19"/>
      <c r="C27" s="19"/>
      <c r="D27" s="22"/>
      <c r="E27" s="22"/>
      <c r="F27" s="19"/>
      <c r="G27" s="19"/>
      <c r="H27" s="22"/>
      <c r="I27" s="23"/>
      <c r="J27" s="22"/>
      <c r="K27" s="23"/>
      <c r="L27" s="23"/>
      <c r="M27" s="22"/>
      <c r="N27" s="23"/>
      <c r="O27" s="22"/>
      <c r="P27" s="20"/>
    </row>
    <row r="28" spans="1:16" ht="20.100000000000001" customHeight="1">
      <c r="A28" s="21"/>
      <c r="B28" s="19"/>
      <c r="C28" s="19"/>
      <c r="D28" s="22"/>
      <c r="E28" s="22"/>
      <c r="F28" s="19"/>
      <c r="G28" s="19"/>
      <c r="H28" s="22"/>
      <c r="I28" s="23"/>
      <c r="J28" s="22"/>
      <c r="K28" s="23"/>
      <c r="L28" s="23"/>
      <c r="M28" s="22"/>
      <c r="N28" s="23"/>
      <c r="O28" s="22"/>
      <c r="P28" s="20"/>
    </row>
    <row r="29" spans="1:16" ht="20.100000000000001" customHeight="1">
      <c r="A29" s="21"/>
      <c r="B29" s="19"/>
      <c r="C29" s="19"/>
      <c r="D29" s="22"/>
      <c r="E29" s="22"/>
      <c r="F29" s="19"/>
      <c r="G29" s="19"/>
      <c r="H29" s="22"/>
      <c r="I29" s="23"/>
      <c r="J29" s="22"/>
      <c r="K29" s="23"/>
      <c r="L29" s="23"/>
      <c r="M29" s="22"/>
      <c r="N29" s="23"/>
      <c r="O29" s="22"/>
      <c r="P29" s="20"/>
    </row>
    <row r="30" spans="1:16" ht="20.100000000000001" customHeight="1">
      <c r="A30" s="21"/>
      <c r="B30" s="19"/>
      <c r="C30" s="19"/>
      <c r="D30" s="22"/>
      <c r="E30" s="22"/>
      <c r="F30" s="19"/>
      <c r="G30" s="19"/>
      <c r="H30" s="22"/>
      <c r="I30" s="23"/>
      <c r="J30" s="22"/>
      <c r="K30" s="23"/>
      <c r="L30" s="23"/>
      <c r="M30" s="22"/>
      <c r="N30" s="23"/>
      <c r="O30" s="22"/>
      <c r="P30" s="20"/>
    </row>
    <row r="31" spans="1:16" ht="20.100000000000001" customHeight="1">
      <c r="A31" s="21"/>
      <c r="B31" s="19"/>
      <c r="C31" s="19"/>
      <c r="D31" s="22"/>
      <c r="E31" s="22"/>
      <c r="F31" s="19"/>
      <c r="G31" s="19"/>
      <c r="H31" s="22"/>
      <c r="I31" s="23"/>
      <c r="J31" s="22"/>
      <c r="K31" s="23"/>
      <c r="L31" s="23"/>
      <c r="M31" s="22"/>
      <c r="N31" s="23"/>
      <c r="O31" s="22"/>
      <c r="P31" s="20"/>
    </row>
    <row r="32" spans="1:16" ht="20.100000000000001" customHeight="1">
      <c r="A32" s="21"/>
      <c r="B32" s="19"/>
      <c r="C32" s="19"/>
      <c r="D32" s="22"/>
      <c r="E32" s="22"/>
      <c r="F32" s="19"/>
      <c r="G32" s="19"/>
      <c r="H32" s="22"/>
      <c r="I32" s="23"/>
      <c r="J32" s="22"/>
      <c r="K32" s="23"/>
      <c r="L32" s="23"/>
      <c r="M32" s="22"/>
      <c r="N32" s="23"/>
      <c r="O32" s="22"/>
      <c r="P32" s="20"/>
    </row>
    <row r="33" spans="1:16" ht="20.100000000000001" customHeight="1">
      <c r="A33" s="21"/>
      <c r="B33" s="19"/>
      <c r="C33" s="19"/>
      <c r="D33" s="22"/>
      <c r="E33" s="22"/>
      <c r="F33" s="19"/>
      <c r="G33" s="19"/>
      <c r="H33" s="22"/>
      <c r="I33" s="23"/>
      <c r="J33" s="22"/>
      <c r="K33" s="23"/>
      <c r="L33" s="23"/>
      <c r="M33" s="22"/>
      <c r="N33" s="23"/>
      <c r="O33" s="22"/>
      <c r="P33" s="20"/>
    </row>
    <row r="34" spans="1:16" ht="20.100000000000001" customHeight="1">
      <c r="A34" s="21"/>
      <c r="B34" s="19"/>
      <c r="C34" s="19"/>
      <c r="D34" s="22"/>
      <c r="E34" s="22"/>
      <c r="F34" s="19"/>
      <c r="G34" s="19"/>
      <c r="H34" s="22"/>
      <c r="I34" s="23"/>
      <c r="J34" s="22"/>
      <c r="K34" s="23"/>
      <c r="L34" s="23"/>
      <c r="M34" s="22"/>
      <c r="N34" s="23"/>
      <c r="O34" s="22"/>
      <c r="P34" s="20"/>
    </row>
    <row r="35" spans="1:16" ht="20.100000000000001" customHeight="1">
      <c r="A35" s="21"/>
      <c r="B35" s="19"/>
      <c r="C35" s="19"/>
      <c r="D35" s="22"/>
      <c r="E35" s="22"/>
      <c r="F35" s="19"/>
      <c r="G35" s="19"/>
      <c r="H35" s="22"/>
      <c r="I35" s="23"/>
      <c r="J35" s="22"/>
      <c r="K35" s="23"/>
      <c r="L35" s="23"/>
      <c r="M35" s="22"/>
      <c r="N35" s="23"/>
      <c r="O35" s="22"/>
      <c r="P35" s="20"/>
    </row>
    <row r="36" spans="1:16" ht="20.100000000000001" customHeight="1">
      <c r="A36" s="21"/>
      <c r="B36" s="19"/>
      <c r="C36" s="19"/>
      <c r="D36" s="22"/>
      <c r="E36" s="22"/>
      <c r="F36" s="19"/>
      <c r="G36" s="19"/>
      <c r="H36" s="22"/>
      <c r="I36" s="23"/>
      <c r="J36" s="22"/>
      <c r="K36" s="23"/>
      <c r="L36" s="23"/>
      <c r="M36" s="22"/>
      <c r="N36" s="23"/>
      <c r="O36" s="22"/>
      <c r="P36" s="20"/>
    </row>
    <row r="37" spans="1:16" ht="20.100000000000001" customHeight="1">
      <c r="A37" s="21"/>
      <c r="B37" s="19"/>
      <c r="C37" s="19"/>
      <c r="D37" s="22"/>
      <c r="E37" s="22"/>
      <c r="F37" s="19"/>
      <c r="G37" s="19"/>
      <c r="H37" s="22"/>
      <c r="I37" s="23"/>
      <c r="J37" s="22"/>
      <c r="K37" s="23"/>
      <c r="L37" s="23"/>
      <c r="M37" s="22"/>
      <c r="N37" s="23"/>
      <c r="O37" s="22"/>
      <c r="P37" s="20"/>
    </row>
    <row r="38" spans="1:16" ht="20.100000000000001" customHeight="1">
      <c r="A38" s="21"/>
      <c r="B38" s="19"/>
      <c r="C38" s="19"/>
      <c r="D38" s="22"/>
      <c r="E38" s="22"/>
      <c r="F38" s="19"/>
      <c r="G38" s="19"/>
      <c r="H38" s="22"/>
      <c r="I38" s="23"/>
      <c r="J38" s="22"/>
      <c r="K38" s="23"/>
      <c r="L38" s="23"/>
      <c r="M38" s="22"/>
      <c r="N38" s="23"/>
      <c r="O38" s="22"/>
      <c r="P38" s="20"/>
    </row>
    <row r="39" spans="1:16" ht="20.100000000000001" customHeight="1">
      <c r="A39" s="21"/>
      <c r="B39" s="19"/>
      <c r="C39" s="19"/>
      <c r="D39" s="22"/>
      <c r="E39" s="22"/>
      <c r="F39" s="19"/>
      <c r="G39" s="19"/>
      <c r="H39" s="22"/>
      <c r="I39" s="23"/>
      <c r="J39" s="22"/>
      <c r="K39" s="23"/>
      <c r="L39" s="23"/>
      <c r="M39" s="22"/>
      <c r="N39" s="23"/>
      <c r="O39" s="22"/>
      <c r="P39" s="20"/>
    </row>
    <row r="40" spans="1:16" ht="20.100000000000001" customHeight="1">
      <c r="A40" s="21"/>
      <c r="B40" s="19"/>
      <c r="C40" s="19"/>
      <c r="D40" s="22"/>
      <c r="E40" s="22"/>
      <c r="F40" s="19"/>
      <c r="G40" s="19"/>
      <c r="H40" s="22"/>
      <c r="I40" s="23"/>
      <c r="J40" s="22"/>
      <c r="K40" s="23"/>
      <c r="L40" s="23"/>
      <c r="M40" s="22"/>
      <c r="N40" s="23"/>
      <c r="O40" s="22"/>
      <c r="P40" s="20"/>
    </row>
    <row r="41" spans="1:16" ht="20.100000000000001" customHeight="1">
      <c r="A41" s="21"/>
      <c r="B41" s="19"/>
      <c r="C41" s="19"/>
      <c r="D41" s="22"/>
      <c r="E41" s="22"/>
      <c r="F41" s="19"/>
      <c r="G41" s="19"/>
      <c r="H41" s="22"/>
      <c r="I41" s="23"/>
      <c r="J41" s="22"/>
      <c r="K41" s="23"/>
      <c r="L41" s="23"/>
      <c r="M41" s="22"/>
      <c r="N41" s="23"/>
      <c r="O41" s="22"/>
      <c r="P41" s="20"/>
    </row>
    <row r="42" spans="1:16" ht="20.100000000000001" customHeight="1">
      <c r="A42" s="21"/>
      <c r="B42" s="19"/>
      <c r="C42" s="19"/>
      <c r="D42" s="22"/>
      <c r="E42" s="22"/>
      <c r="F42" s="19"/>
      <c r="G42" s="19"/>
      <c r="H42" s="22"/>
      <c r="I42" s="23"/>
      <c r="J42" s="22"/>
      <c r="K42" s="23"/>
      <c r="L42" s="23"/>
      <c r="M42" s="22"/>
      <c r="N42" s="23"/>
      <c r="O42" s="22"/>
      <c r="P42" s="20"/>
    </row>
    <row r="43" spans="1:16" ht="20.100000000000001" customHeight="1">
      <c r="A43" s="21"/>
      <c r="B43" s="19"/>
      <c r="C43" s="19"/>
      <c r="D43" s="22"/>
      <c r="E43" s="22"/>
      <c r="F43" s="19"/>
      <c r="G43" s="19"/>
      <c r="H43" s="22"/>
      <c r="I43" s="23"/>
      <c r="J43" s="22"/>
      <c r="K43" s="23"/>
      <c r="L43" s="23"/>
      <c r="M43" s="22"/>
      <c r="N43" s="23"/>
      <c r="O43" s="22"/>
      <c r="P43" s="20"/>
    </row>
    <row r="44" spans="1:16" ht="20.100000000000001" customHeight="1">
      <c r="A44" s="21"/>
      <c r="B44" s="19"/>
      <c r="C44" s="19"/>
      <c r="D44" s="22"/>
      <c r="E44" s="22"/>
      <c r="F44" s="19"/>
      <c r="G44" s="19"/>
      <c r="H44" s="22"/>
      <c r="I44" s="23"/>
      <c r="J44" s="22"/>
      <c r="K44" s="23"/>
      <c r="L44" s="23"/>
      <c r="M44" s="22"/>
      <c r="N44" s="23"/>
      <c r="O44" s="22"/>
      <c r="P44" s="20"/>
    </row>
    <row r="45" spans="1:16" ht="20.100000000000001" customHeight="1">
      <c r="A45" s="21"/>
      <c r="B45" s="19"/>
      <c r="C45" s="19"/>
      <c r="D45" s="22"/>
      <c r="E45" s="22"/>
      <c r="F45" s="19"/>
      <c r="G45" s="19"/>
      <c r="H45" s="22"/>
      <c r="I45" s="23"/>
      <c r="J45" s="22"/>
      <c r="K45" s="23"/>
      <c r="L45" s="23"/>
      <c r="M45" s="22"/>
      <c r="N45" s="23"/>
      <c r="O45" s="22"/>
      <c r="P45" s="20"/>
    </row>
    <row r="46" spans="1:16" ht="20.100000000000001" customHeight="1">
      <c r="A46" s="21"/>
      <c r="B46" s="19"/>
      <c r="C46" s="19"/>
      <c r="D46" s="22"/>
      <c r="E46" s="22"/>
      <c r="F46" s="19"/>
      <c r="G46" s="19"/>
      <c r="H46" s="22"/>
      <c r="I46" s="23"/>
      <c r="J46" s="22"/>
      <c r="K46" s="23"/>
      <c r="L46" s="23"/>
      <c r="M46" s="22"/>
      <c r="N46" s="23"/>
      <c r="O46" s="22"/>
      <c r="P46" s="20"/>
    </row>
    <row r="47" spans="1:16" ht="20.100000000000001" customHeight="1">
      <c r="A47" s="21"/>
      <c r="B47" s="19"/>
      <c r="C47" s="19"/>
      <c r="D47" s="22"/>
      <c r="E47" s="22"/>
      <c r="F47" s="19"/>
      <c r="G47" s="19"/>
      <c r="H47" s="22"/>
      <c r="I47" s="23"/>
      <c r="J47" s="22"/>
      <c r="K47" s="23"/>
      <c r="L47" s="23"/>
      <c r="M47" s="22"/>
      <c r="N47" s="23"/>
      <c r="O47" s="22"/>
      <c r="P47" s="20"/>
    </row>
    <row r="48" spans="1:16" ht="20.100000000000001" customHeight="1">
      <c r="A48" s="21"/>
      <c r="B48" s="19"/>
      <c r="C48" s="19"/>
      <c r="D48" s="22"/>
      <c r="E48" s="22"/>
      <c r="F48" s="19"/>
      <c r="G48" s="19"/>
      <c r="H48" s="22"/>
      <c r="I48" s="23"/>
      <c r="J48" s="22"/>
      <c r="K48" s="23"/>
      <c r="L48" s="23"/>
      <c r="M48" s="22"/>
      <c r="N48" s="23"/>
      <c r="O48" s="22"/>
      <c r="P48" s="20"/>
    </row>
    <row r="49" spans="1:16" ht="20.100000000000001" customHeight="1">
      <c r="A49" s="21"/>
      <c r="B49" s="19"/>
      <c r="C49" s="19"/>
      <c r="D49" s="22"/>
      <c r="E49" s="22"/>
      <c r="F49" s="19"/>
      <c r="G49" s="19"/>
      <c r="H49" s="22"/>
      <c r="I49" s="23"/>
      <c r="J49" s="22"/>
      <c r="K49" s="23"/>
      <c r="L49" s="23"/>
      <c r="M49" s="22"/>
      <c r="N49" s="23"/>
      <c r="O49" s="22"/>
      <c r="P49" s="20"/>
    </row>
    <row r="50" spans="1:16" ht="20.100000000000001" customHeight="1">
      <c r="A50" s="21"/>
      <c r="B50" s="19"/>
      <c r="C50" s="19"/>
      <c r="D50" s="22"/>
      <c r="E50" s="22"/>
      <c r="F50" s="19"/>
      <c r="G50" s="19"/>
      <c r="H50" s="22"/>
      <c r="I50" s="23"/>
      <c r="J50" s="22"/>
      <c r="K50" s="23"/>
      <c r="L50" s="23"/>
      <c r="M50" s="22"/>
      <c r="N50" s="23"/>
      <c r="O50" s="22"/>
      <c r="P50" s="20"/>
    </row>
    <row r="51" spans="1:16" ht="20.100000000000001" customHeight="1">
      <c r="A51" s="21"/>
      <c r="B51" s="19"/>
      <c r="C51" s="19"/>
      <c r="D51" s="22"/>
      <c r="E51" s="22"/>
      <c r="F51" s="19"/>
      <c r="G51" s="19"/>
      <c r="H51" s="22"/>
      <c r="I51" s="23"/>
      <c r="J51" s="22"/>
      <c r="K51" s="23"/>
      <c r="L51" s="23"/>
      <c r="M51" s="22"/>
      <c r="N51" s="23"/>
      <c r="O51" s="22"/>
      <c r="P51" s="20"/>
    </row>
    <row r="52" spans="1:16" ht="20.100000000000001" customHeight="1">
      <c r="A52" s="21"/>
      <c r="B52" s="19"/>
      <c r="C52" s="19"/>
      <c r="D52" s="22"/>
      <c r="E52" s="22"/>
      <c r="F52" s="19"/>
      <c r="G52" s="19"/>
      <c r="H52" s="22"/>
      <c r="I52" s="23"/>
      <c r="J52" s="22"/>
      <c r="K52" s="23"/>
      <c r="L52" s="23"/>
      <c r="M52" s="22"/>
      <c r="N52" s="23"/>
      <c r="O52" s="22"/>
      <c r="P52" s="20"/>
    </row>
    <row r="53" spans="1:16" ht="20.100000000000001" customHeight="1">
      <c r="A53" s="21"/>
      <c r="B53" s="19"/>
      <c r="C53" s="19"/>
      <c r="D53" s="22"/>
      <c r="E53" s="22"/>
      <c r="F53" s="19"/>
      <c r="G53" s="19"/>
      <c r="H53" s="22"/>
      <c r="I53" s="23"/>
      <c r="J53" s="22"/>
      <c r="K53" s="23"/>
      <c r="L53" s="23"/>
      <c r="M53" s="22"/>
      <c r="N53" s="23"/>
      <c r="O53" s="22"/>
      <c r="P53" s="20"/>
    </row>
    <row r="54" spans="1:16" ht="20.100000000000001" customHeight="1">
      <c r="A54" s="21"/>
      <c r="B54" s="19"/>
      <c r="C54" s="19"/>
      <c r="D54" s="22"/>
      <c r="E54" s="22"/>
      <c r="F54" s="19"/>
      <c r="G54" s="19"/>
      <c r="H54" s="22"/>
      <c r="I54" s="23"/>
      <c r="J54" s="22"/>
      <c r="K54" s="23"/>
      <c r="L54" s="23"/>
      <c r="M54" s="22"/>
      <c r="N54" s="23"/>
      <c r="O54" s="22"/>
      <c r="P54" s="20"/>
    </row>
    <row r="55" spans="1:16" ht="20.100000000000001" customHeight="1">
      <c r="A55" s="21"/>
      <c r="B55" s="19"/>
      <c r="C55" s="19"/>
      <c r="D55" s="22"/>
      <c r="E55" s="22"/>
      <c r="F55" s="19"/>
      <c r="G55" s="19"/>
      <c r="H55" s="22"/>
      <c r="I55" s="23"/>
      <c r="J55" s="22"/>
      <c r="K55" s="23"/>
      <c r="L55" s="23"/>
      <c r="M55" s="22"/>
      <c r="N55" s="23"/>
      <c r="O55" s="22"/>
      <c r="P55" s="20"/>
    </row>
    <row r="56" spans="1:16" ht="20.100000000000001" customHeight="1">
      <c r="A56" s="21"/>
      <c r="B56" s="19"/>
      <c r="C56" s="19"/>
      <c r="D56" s="22"/>
      <c r="E56" s="22"/>
      <c r="F56" s="19"/>
      <c r="G56" s="19"/>
      <c r="H56" s="22"/>
      <c r="I56" s="23"/>
      <c r="J56" s="22"/>
      <c r="K56" s="23"/>
      <c r="L56" s="23"/>
      <c r="M56" s="22"/>
      <c r="N56" s="23"/>
      <c r="O56" s="22"/>
      <c r="P56" s="20"/>
    </row>
    <row r="57" spans="1:16" ht="20.100000000000001" customHeight="1">
      <c r="A57" s="21"/>
      <c r="B57" s="19"/>
      <c r="C57" s="19"/>
      <c r="D57" s="22"/>
      <c r="E57" s="22"/>
      <c r="F57" s="19"/>
      <c r="G57" s="19"/>
      <c r="H57" s="22"/>
      <c r="I57" s="23"/>
      <c r="J57" s="22"/>
      <c r="K57" s="23"/>
      <c r="L57" s="23"/>
      <c r="M57" s="22"/>
      <c r="N57" s="23"/>
      <c r="O57" s="22"/>
      <c r="P57" s="20"/>
    </row>
    <row r="58" spans="1:16" ht="20.100000000000001" customHeight="1">
      <c r="A58" s="21"/>
      <c r="B58" s="19"/>
      <c r="C58" s="19"/>
      <c r="D58" s="22"/>
      <c r="E58" s="22"/>
      <c r="F58" s="19"/>
      <c r="G58" s="19"/>
      <c r="H58" s="22"/>
      <c r="I58" s="23"/>
      <c r="J58" s="22"/>
      <c r="K58" s="23"/>
      <c r="L58" s="23"/>
      <c r="M58" s="22"/>
      <c r="N58" s="23"/>
      <c r="O58" s="22"/>
      <c r="P58" s="20"/>
    </row>
    <row r="59" spans="1:16" ht="20.100000000000001" customHeight="1">
      <c r="A59" s="21"/>
      <c r="B59" s="19"/>
      <c r="C59" s="19"/>
      <c r="D59" s="22"/>
      <c r="E59" s="22"/>
      <c r="F59" s="19"/>
      <c r="G59" s="19"/>
      <c r="H59" s="22"/>
      <c r="I59" s="23"/>
      <c r="J59" s="22"/>
      <c r="K59" s="23"/>
      <c r="L59" s="23"/>
      <c r="M59" s="22"/>
      <c r="N59" s="43"/>
      <c r="O59" s="22"/>
      <c r="P59" s="20"/>
    </row>
    <row r="60" spans="1:16" ht="20.100000000000001" customHeight="1">
      <c r="A60" s="6"/>
      <c r="B60" s="2"/>
      <c r="C60" s="2"/>
      <c r="D60" s="17"/>
      <c r="E60" s="17"/>
      <c r="F60" s="2"/>
      <c r="G60" s="2"/>
      <c r="H60" s="17"/>
      <c r="I60" s="24"/>
      <c r="J60" s="17"/>
      <c r="K60" s="24"/>
      <c r="L60" s="24"/>
      <c r="M60" s="17"/>
      <c r="N60" s="2" t="s">
        <v>12</v>
      </c>
      <c r="O60" s="17"/>
      <c r="P60" s="44">
        <f>IF(P61=0,0,SUM(P5:P58))</f>
        <v>0</v>
      </c>
    </row>
    <row r="61" spans="1:16" ht="20.100000000000001" customHeight="1">
      <c r="A61" s="6"/>
      <c r="B61" s="2"/>
      <c r="C61" s="2"/>
      <c r="D61" s="17"/>
      <c r="E61" s="17"/>
      <c r="F61" s="2"/>
      <c r="G61" s="2"/>
      <c r="H61" s="17"/>
      <c r="I61" s="24"/>
      <c r="J61" s="17"/>
      <c r="K61" s="24"/>
      <c r="L61" s="24"/>
      <c r="M61" s="17"/>
      <c r="N61" s="2" t="s">
        <v>12</v>
      </c>
      <c r="O61" s="17"/>
      <c r="P61" s="44">
        <v>0</v>
      </c>
    </row>
    <row r="62" spans="1:16" ht="20.100000000000001" customHeight="1">
      <c r="A62" s="6"/>
      <c r="B62" s="2"/>
      <c r="C62" s="2"/>
      <c r="D62" s="17"/>
      <c r="E62" s="17"/>
      <c r="F62" s="2"/>
      <c r="G62" s="2"/>
      <c r="H62" s="17"/>
      <c r="I62" s="24"/>
      <c r="J62" s="17"/>
      <c r="K62" s="24"/>
      <c r="L62" s="24"/>
      <c r="M62" s="17"/>
      <c r="N62" s="2" t="s">
        <v>107</v>
      </c>
      <c r="O62" s="17"/>
      <c r="P62" s="45">
        <f>IF(P61=0,SUM(P5:P58),P60-P61)</f>
        <v>531</v>
      </c>
    </row>
    <row r="63" spans="1:16" ht="20.100000000000001" customHeight="1">
      <c r="A63" s="6"/>
      <c r="B63" s="2"/>
      <c r="C63" s="2"/>
      <c r="D63" s="17"/>
      <c r="E63" s="17"/>
      <c r="F63" s="2"/>
      <c r="G63" s="2"/>
      <c r="H63" s="17"/>
      <c r="I63" s="24"/>
      <c r="J63" s="17"/>
      <c r="K63" s="24"/>
      <c r="L63" s="24"/>
      <c r="M63" s="17"/>
      <c r="N63" s="2"/>
      <c r="O63" s="17"/>
      <c r="P63" s="7"/>
    </row>
    <row r="64" spans="1:16">
      <c r="A64" s="31" t="s">
        <v>10</v>
      </c>
      <c r="B64" s="34" t="s">
        <v>109</v>
      </c>
      <c r="C64" s="36"/>
      <c r="D64" s="36"/>
      <c r="E64" s="46"/>
      <c r="F64" s="46"/>
      <c r="G64" s="47"/>
      <c r="H64" s="36"/>
      <c r="I64" s="36" t="s">
        <v>117</v>
      </c>
      <c r="J64" s="47"/>
      <c r="K64" s="48" t="s">
        <v>151</v>
      </c>
      <c r="L64" s="36"/>
      <c r="M64" s="36"/>
      <c r="N64" s="34" t="s">
        <v>108</v>
      </c>
      <c r="O64" s="36"/>
      <c r="P64" s="50" t="s">
        <v>2</v>
      </c>
    </row>
    <row r="65" spans="1:16">
      <c r="A65" s="94" t="s">
        <v>11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52"/>
    </row>
    <row r="66" spans="1:16">
      <c r="A66" s="32" t="s">
        <v>20</v>
      </c>
      <c r="B66" s="154" t="s">
        <v>152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7"/>
      <c r="N66" s="6"/>
      <c r="O66" s="2"/>
      <c r="P66" s="52"/>
    </row>
    <row r="67" spans="1:16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7"/>
      <c r="N67" s="163">
        <f>+P62</f>
        <v>531</v>
      </c>
      <c r="O67" s="164"/>
      <c r="P67" s="165"/>
    </row>
    <row r="68" spans="1:16">
      <c r="A68" s="95" t="s">
        <v>151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38"/>
      <c r="O68" s="39"/>
      <c r="P68" s="53"/>
    </row>
    <row r="69" spans="1:16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6"/>
    </row>
    <row r="70" spans="1:16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66"/>
    </row>
    <row r="71" spans="1:16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9"/>
    </row>
    <row r="72" spans="1:16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9"/>
    </row>
    <row r="73" spans="1:16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3"/>
      <c r="L73" s="3"/>
      <c r="M73" s="3"/>
      <c r="N73" s="146" t="s">
        <v>12</v>
      </c>
      <c r="O73" s="147"/>
      <c r="P73" s="148"/>
    </row>
    <row r="74" spans="1:16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8"/>
    </row>
    <row r="75" spans="1:16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8"/>
    </row>
    <row r="76" spans="1:16">
      <c r="A76" s="14"/>
      <c r="B76" s="8"/>
      <c r="C76" s="9"/>
      <c r="D76" s="14"/>
      <c r="E76" s="8"/>
      <c r="F76" s="149" t="s">
        <v>115</v>
      </c>
      <c r="G76" s="149"/>
      <c r="H76" s="149"/>
      <c r="I76" s="150"/>
      <c r="J76" s="150"/>
      <c r="K76" s="150"/>
      <c r="L76" s="150"/>
      <c r="M76" s="150"/>
      <c r="N76" s="69" t="s">
        <v>119</v>
      </c>
      <c r="O76" s="70"/>
      <c r="P76" s="50" t="s">
        <v>120</v>
      </c>
    </row>
    <row r="77" spans="1:16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3" t="s">
        <v>12</v>
      </c>
    </row>
    <row r="78" spans="1:16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3" t="s">
        <v>12</v>
      </c>
    </row>
    <row r="79" spans="1:16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3" t="s">
        <v>12</v>
      </c>
    </row>
    <row r="80" spans="1:16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7" t="s">
        <v>12</v>
      </c>
    </row>
  </sheetData>
  <mergeCells count="10">
    <mergeCell ref="A71:M71"/>
    <mergeCell ref="N73:P73"/>
    <mergeCell ref="N74:P74"/>
    <mergeCell ref="F76:M76"/>
    <mergeCell ref="A2:P2"/>
    <mergeCell ref="A3:P3"/>
    <mergeCell ref="B66:M68"/>
    <mergeCell ref="N67:P67"/>
    <mergeCell ref="A70:M70"/>
    <mergeCell ref="N70:P70"/>
  </mergeCells>
  <conditionalFormatting sqref="A68">
    <cfRule type="expression" dxfId="75" priority="1" stopIfTrue="1">
      <formula>$A68="EDIF"</formula>
    </cfRule>
    <cfRule type="expression" dxfId="7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55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153</v>
      </c>
    </row>
    <row r="5" spans="1:12" ht="20.100000000000001" customHeight="1">
      <c r="A5" s="78" t="s">
        <v>105</v>
      </c>
      <c r="B5" s="19"/>
      <c r="C5" s="22"/>
      <c r="D5" s="88" t="s">
        <v>45</v>
      </c>
      <c r="E5" s="22"/>
      <c r="F5" s="19" t="s">
        <v>42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5.03</v>
      </c>
      <c r="E7" s="22" t="s">
        <v>4</v>
      </c>
      <c r="F7" s="28">
        <v>0.2</v>
      </c>
      <c r="G7" s="22" t="s">
        <v>36</v>
      </c>
      <c r="H7" s="23"/>
      <c r="I7" s="22"/>
      <c r="J7" s="23"/>
      <c r="K7" s="22"/>
      <c r="L7" s="93">
        <f>ROUND(D7*F7,2)</f>
        <v>1.01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1.01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154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21</v>
      </c>
      <c r="B66" s="154" t="s">
        <v>155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1.01</v>
      </c>
      <c r="K67" s="164"/>
      <c r="L67" s="165"/>
    </row>
    <row r="68" spans="1:12">
      <c r="A68" s="95" t="s">
        <v>154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32"/>
      <c r="K71" s="133"/>
      <c r="L71" s="134"/>
    </row>
    <row r="72" spans="1:12">
      <c r="A72" s="130"/>
      <c r="B72" s="131"/>
      <c r="C72" s="131"/>
      <c r="D72" s="131"/>
      <c r="E72" s="131"/>
      <c r="F72" s="131"/>
      <c r="G72" s="131"/>
      <c r="H72" s="131"/>
      <c r="I72" s="131"/>
      <c r="J72" s="132"/>
      <c r="K72" s="133"/>
      <c r="L72" s="134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73" priority="1" stopIfTrue="1">
      <formula>$A68="EDIF"</formula>
    </cfRule>
    <cfRule type="expression" dxfId="7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50"/>
  <dimension ref="A1:L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156</v>
      </c>
    </row>
    <row r="5" spans="1:12" ht="20.100000000000001" customHeight="1">
      <c r="A5" s="78" t="s">
        <v>105</v>
      </c>
      <c r="B5" s="19"/>
      <c r="C5" s="22"/>
      <c r="D5" s="88" t="s">
        <v>44</v>
      </c>
      <c r="E5" s="22"/>
      <c r="F5" s="19" t="s">
        <v>42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1568.95</v>
      </c>
      <c r="E7" s="22" t="s">
        <v>4</v>
      </c>
      <c r="F7" s="28">
        <v>0.05</v>
      </c>
      <c r="G7" s="22" t="s">
        <v>36</v>
      </c>
      <c r="H7" s="23"/>
      <c r="I7" s="22"/>
      <c r="J7" s="23"/>
      <c r="K7" s="22"/>
      <c r="L7" s="93">
        <f>ROUND(D7*F7,2)</f>
        <v>78.45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78.45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157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22</v>
      </c>
      <c r="B66" s="154" t="s">
        <v>158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78.45</v>
      </c>
      <c r="K67" s="164"/>
      <c r="L67" s="165"/>
    </row>
    <row r="68" spans="1:12">
      <c r="A68" s="95" t="s">
        <v>157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71" priority="1" stopIfTrue="1">
      <formula>$A68="EDIF"</formula>
    </cfRule>
    <cfRule type="expression" dxfId="7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codeName="Plan18"/>
  <dimension ref="A1:L80"/>
  <sheetViews>
    <sheetView showZeros="0" topLeftCell="A52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159</v>
      </c>
    </row>
    <row r="5" spans="1:12" ht="20.100000000000001" customHeight="1">
      <c r="A5" s="78" t="s">
        <v>105</v>
      </c>
      <c r="B5" s="19"/>
      <c r="C5" s="22"/>
      <c r="D5" s="92" t="s">
        <v>41</v>
      </c>
      <c r="E5" s="22"/>
      <c r="F5" s="29" t="s">
        <v>62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1568.95</v>
      </c>
      <c r="E7" s="22" t="s">
        <v>4</v>
      </c>
      <c r="F7" s="28">
        <v>1</v>
      </c>
      <c r="G7" s="22" t="s">
        <v>36</v>
      </c>
      <c r="H7" s="23"/>
      <c r="I7" s="22"/>
      <c r="J7" s="23"/>
      <c r="K7" s="22"/>
      <c r="L7" s="93">
        <f>D7</f>
        <v>1568.95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1568.95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160</v>
      </c>
      <c r="I64" s="36"/>
      <c r="J64" s="34" t="s">
        <v>108</v>
      </c>
      <c r="K64" s="36"/>
      <c r="L64" s="50" t="s">
        <v>3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23</v>
      </c>
      <c r="B66" s="154" t="s">
        <v>161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1568.95</v>
      </c>
      <c r="K67" s="164"/>
      <c r="L67" s="165"/>
    </row>
    <row r="68" spans="1:12">
      <c r="A68" s="95" t="s">
        <v>160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69" priority="1" stopIfTrue="1">
      <formula>$A68="EDIF"</formula>
    </cfRule>
    <cfRule type="expression" dxfId="6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Plan19"/>
  <dimension ref="A1:L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162</v>
      </c>
    </row>
    <row r="5" spans="1:12" ht="20.100000000000001" customHeight="1">
      <c r="A5" s="78" t="s">
        <v>105</v>
      </c>
      <c r="B5" s="19"/>
      <c r="C5" s="22"/>
      <c r="D5" s="92" t="s">
        <v>41</v>
      </c>
      <c r="E5" s="22"/>
      <c r="F5" s="29" t="s">
        <v>62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1568.95</v>
      </c>
      <c r="E7" s="22" t="s">
        <v>4</v>
      </c>
      <c r="F7" s="28">
        <v>1</v>
      </c>
      <c r="G7" s="22" t="s">
        <v>36</v>
      </c>
      <c r="H7" s="23"/>
      <c r="I7" s="22"/>
      <c r="J7" s="23"/>
      <c r="K7" s="22"/>
      <c r="L7" s="93">
        <f>D7</f>
        <v>1568.95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1568.95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52700</v>
      </c>
      <c r="I64" s="36"/>
      <c r="J64" s="34" t="s">
        <v>108</v>
      </c>
      <c r="K64" s="36"/>
      <c r="L64" s="50" t="s">
        <v>3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24</v>
      </c>
      <c r="B66" s="154" t="s">
        <v>163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1568.95</v>
      </c>
      <c r="K67" s="164"/>
      <c r="L67" s="165"/>
    </row>
    <row r="68" spans="1:12">
      <c r="A68" s="95">
        <v>52700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67" priority="1" stopIfTrue="1">
      <formula>$A68="EDIF"</formula>
    </cfRule>
    <cfRule type="expression" dxfId="6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codeName="Plan20"/>
  <dimension ref="A1:L80"/>
  <sheetViews>
    <sheetView showZeros="0" topLeftCell="A40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164</v>
      </c>
    </row>
    <row r="5" spans="1:12" ht="20.100000000000001" customHeight="1">
      <c r="A5" s="78" t="s">
        <v>105</v>
      </c>
      <c r="B5" s="19"/>
      <c r="C5" s="22"/>
      <c r="D5" s="88" t="s">
        <v>44</v>
      </c>
      <c r="E5" s="22"/>
      <c r="F5" s="19" t="s">
        <v>42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1568.95</v>
      </c>
      <c r="E7" s="22" t="s">
        <v>4</v>
      </c>
      <c r="F7" s="28">
        <v>0.04</v>
      </c>
      <c r="G7" s="22" t="s">
        <v>36</v>
      </c>
      <c r="H7" s="23"/>
      <c r="I7" s="22"/>
      <c r="J7" s="23"/>
      <c r="K7" s="22"/>
      <c r="L7" s="93">
        <f>ROUND(D7*F7,2)</f>
        <v>62.76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62.76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165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25</v>
      </c>
      <c r="B66" s="154" t="s">
        <v>166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62.76</v>
      </c>
      <c r="K67" s="164"/>
      <c r="L67" s="165"/>
    </row>
    <row r="68" spans="1:12">
      <c r="A68" s="95" t="s">
        <v>165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65" priority="1" stopIfTrue="1">
      <formula>$A68="EDIF"</formula>
    </cfRule>
    <cfRule type="expression" dxfId="6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sheetPr codeName="Plan21"/>
  <dimension ref="A1:L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167</v>
      </c>
    </row>
    <row r="5" spans="1:12" ht="20.100000000000001" customHeight="1">
      <c r="A5" s="78" t="s">
        <v>105</v>
      </c>
      <c r="B5" s="19"/>
      <c r="C5" s="22"/>
      <c r="D5" s="5" t="s">
        <v>45</v>
      </c>
      <c r="E5" s="22"/>
      <c r="F5" s="19" t="s">
        <v>42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949.22</v>
      </c>
      <c r="E7" s="22" t="s">
        <v>4</v>
      </c>
      <c r="F7" s="28">
        <v>7.0000000000000007E-2</v>
      </c>
      <c r="G7" s="22" t="s">
        <v>36</v>
      </c>
      <c r="H7" s="23"/>
      <c r="I7" s="22"/>
      <c r="J7" s="23"/>
      <c r="K7" s="22"/>
      <c r="L7" s="93">
        <f>ROUND(D7*F7,2)</f>
        <v>66.45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66.45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168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93</v>
      </c>
      <c r="B66" s="154" t="s">
        <v>169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66.45</v>
      </c>
      <c r="K67" s="164"/>
      <c r="L67" s="165"/>
    </row>
    <row r="68" spans="1:12">
      <c r="A68" s="95" t="s">
        <v>168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63" priority="1" stopIfTrue="1">
      <formula>$A68="EDIF"</formula>
    </cfRule>
    <cfRule type="expression" dxfId="6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Plan22"/>
  <dimension ref="A1:L80"/>
  <sheetViews>
    <sheetView showZeros="0" topLeftCell="A40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170</v>
      </c>
    </row>
    <row r="5" spans="1:12" ht="20.100000000000001" customHeight="1">
      <c r="A5" s="78" t="s">
        <v>105</v>
      </c>
      <c r="B5" s="19"/>
      <c r="C5" s="22"/>
      <c r="D5" s="33" t="s">
        <v>41</v>
      </c>
      <c r="E5" s="22"/>
      <c r="F5" s="92" t="s">
        <v>42</v>
      </c>
      <c r="G5" s="22"/>
      <c r="H5" s="5"/>
      <c r="I5" s="22"/>
      <c r="J5" s="10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104">
        <v>1568.95</v>
      </c>
      <c r="E7" s="33" t="s">
        <v>4</v>
      </c>
      <c r="F7" s="108">
        <v>0.1</v>
      </c>
      <c r="G7" s="33" t="s">
        <v>36</v>
      </c>
      <c r="H7" s="104"/>
      <c r="I7" s="33"/>
      <c r="J7" s="104"/>
      <c r="K7" s="33"/>
      <c r="L7" s="93">
        <f>ROUND(D7*F7+H7*J7,2)</f>
        <v>156.9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156.9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171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26</v>
      </c>
      <c r="B66" s="154" t="s">
        <v>172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156.9</v>
      </c>
      <c r="K67" s="164"/>
      <c r="L67" s="165"/>
    </row>
    <row r="68" spans="1:12">
      <c r="A68" s="95" t="s">
        <v>171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61" priority="1" stopIfTrue="1">
      <formula>$A68="EDIF"</formula>
    </cfRule>
    <cfRule type="expression" dxfId="6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49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173</v>
      </c>
    </row>
    <row r="5" spans="1:12" ht="20.100000000000001" customHeight="1">
      <c r="A5" s="78" t="s">
        <v>105</v>
      </c>
      <c r="B5" s="19"/>
      <c r="C5" s="22"/>
      <c r="D5" s="92" t="s">
        <v>80</v>
      </c>
      <c r="E5" s="22"/>
      <c r="F5" s="29" t="s">
        <v>82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f>'Item 02.13.00'!L62</f>
        <v>156.9</v>
      </c>
      <c r="E7" s="22" t="s">
        <v>4</v>
      </c>
      <c r="F7" s="28">
        <v>2</v>
      </c>
      <c r="G7" s="22" t="s">
        <v>36</v>
      </c>
      <c r="H7" s="23"/>
      <c r="I7" s="22"/>
      <c r="J7" s="23"/>
      <c r="K7" s="22"/>
      <c r="L7" s="93">
        <f>ROUND(D7*F7,2)</f>
        <v>313.8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313.8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174</v>
      </c>
      <c r="I64" s="36"/>
      <c r="J64" s="34" t="s">
        <v>108</v>
      </c>
      <c r="K64" s="36"/>
      <c r="L64" s="50" t="s">
        <v>175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27</v>
      </c>
      <c r="B66" s="154" t="s">
        <v>176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313.8</v>
      </c>
      <c r="K67" s="164"/>
      <c r="L67" s="165"/>
    </row>
    <row r="68" spans="1:12">
      <c r="A68" s="95" t="s">
        <v>174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22"/>
      <c r="K71" s="123"/>
      <c r="L71" s="124"/>
    </row>
    <row r="72" spans="1:12">
      <c r="A72" s="120"/>
      <c r="B72" s="121"/>
      <c r="C72" s="121"/>
      <c r="D72" s="121"/>
      <c r="E72" s="121"/>
      <c r="F72" s="121"/>
      <c r="G72" s="121"/>
      <c r="H72" s="121"/>
      <c r="I72" s="121"/>
      <c r="J72" s="122"/>
      <c r="K72" s="123"/>
      <c r="L72" s="124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59" priority="1" stopIfTrue="1">
      <formula>$A68="EDIF"</formula>
    </cfRule>
    <cfRule type="expression" dxfId="5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177</v>
      </c>
    </row>
    <row r="5" spans="1:12" ht="20.100000000000001" customHeight="1">
      <c r="A5" s="78" t="s">
        <v>105</v>
      </c>
      <c r="B5" s="19"/>
      <c r="C5" s="22"/>
      <c r="D5" s="92" t="s">
        <v>84</v>
      </c>
      <c r="E5" s="22"/>
      <c r="F5" s="29" t="s">
        <v>81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f>'Item 02.13.00'!L62</f>
        <v>156.9</v>
      </c>
      <c r="E7" s="22" t="s">
        <v>4</v>
      </c>
      <c r="F7" s="28">
        <v>15.6</v>
      </c>
      <c r="G7" s="22" t="s">
        <v>36</v>
      </c>
      <c r="H7" s="23"/>
      <c r="I7" s="22"/>
      <c r="J7" s="23"/>
      <c r="K7" s="22"/>
      <c r="L7" s="93">
        <f>ROUND(D7*F7,2)</f>
        <v>2447.64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2447.64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178</v>
      </c>
      <c r="I64" s="36"/>
      <c r="J64" s="34" t="s">
        <v>108</v>
      </c>
      <c r="K64" s="36"/>
      <c r="L64" s="50" t="s">
        <v>179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92</v>
      </c>
      <c r="B66" s="154" t="s">
        <v>180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2447.64</v>
      </c>
      <c r="K67" s="164"/>
      <c r="L67" s="165"/>
    </row>
    <row r="68" spans="1:12">
      <c r="A68" s="95" t="s">
        <v>178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27"/>
      <c r="K71" s="128"/>
      <c r="L71" s="129"/>
    </row>
    <row r="72" spans="1:12">
      <c r="A72" s="125"/>
      <c r="B72" s="126"/>
      <c r="C72" s="126"/>
      <c r="D72" s="126"/>
      <c r="E72" s="126"/>
      <c r="F72" s="126"/>
      <c r="G72" s="126"/>
      <c r="H72" s="126"/>
      <c r="I72" s="126"/>
      <c r="J72" s="127"/>
      <c r="K72" s="128"/>
      <c r="L72" s="12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57" priority="1" stopIfTrue="1">
      <formula>$A68="EDIF"</formula>
    </cfRule>
    <cfRule type="expression" dxfId="5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>
  <sheetPr codeName="Plan23"/>
  <dimension ref="A1:L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181</v>
      </c>
    </row>
    <row r="5" spans="1:12" ht="20.100000000000001" customHeight="1">
      <c r="A5" s="78" t="s">
        <v>105</v>
      </c>
      <c r="B5" s="19"/>
      <c r="C5" s="22"/>
      <c r="D5" s="92" t="s">
        <v>41</v>
      </c>
      <c r="E5" s="22"/>
      <c r="F5" s="29" t="s">
        <v>42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f>'Item 02.03.00'!L7</f>
        <v>1852.76</v>
      </c>
      <c r="E7" s="22" t="s">
        <v>4</v>
      </c>
      <c r="F7" s="28">
        <v>0.2</v>
      </c>
      <c r="G7" s="22" t="s">
        <v>36</v>
      </c>
      <c r="H7" s="23"/>
      <c r="I7" s="22"/>
      <c r="J7" s="23"/>
      <c r="K7" s="22"/>
      <c r="L7" s="93">
        <f>ROUND(D7*F7,2)</f>
        <v>370.55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370.55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56400</v>
      </c>
      <c r="I64" s="36"/>
      <c r="J64" s="34" t="s">
        <v>108</v>
      </c>
      <c r="K64" s="36"/>
      <c r="L64" s="50" t="s">
        <v>1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28</v>
      </c>
      <c r="B66" s="154" t="s">
        <v>182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370.55</v>
      </c>
      <c r="K67" s="164"/>
      <c r="L67" s="165"/>
    </row>
    <row r="68" spans="1:12">
      <c r="A68" s="95">
        <v>56400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59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5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55" priority="1" stopIfTrue="1">
      <formula>$A68="EDIF"</formula>
    </cfRule>
    <cfRule type="expression" dxfId="5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 codeName="Plan25"/>
  <dimension ref="A1:L80"/>
  <sheetViews>
    <sheetView showZeros="0" topLeftCell="A40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183</v>
      </c>
    </row>
    <row r="5" spans="1:12" ht="20.100000000000001" customHeight="1">
      <c r="A5" s="78" t="s">
        <v>105</v>
      </c>
      <c r="B5" s="19"/>
      <c r="C5" s="22"/>
      <c r="D5" s="88" t="s">
        <v>84</v>
      </c>
      <c r="E5" s="22"/>
      <c r="F5" s="98"/>
      <c r="G5" s="22"/>
      <c r="H5" s="98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/>
      <c r="E7" s="33"/>
      <c r="F7" s="92"/>
      <c r="G7" s="33"/>
      <c r="H7" s="92"/>
      <c r="I7" s="22"/>
      <c r="J7" s="23"/>
      <c r="K7" s="33"/>
      <c r="L7" s="93">
        <f>ROUND(D7*F7*H7,2)</f>
        <v>0</v>
      </c>
    </row>
    <row r="8" spans="1:12" ht="20.100000000000001" customHeight="1">
      <c r="A8" s="21"/>
      <c r="B8" s="91" t="s">
        <v>86</v>
      </c>
      <c r="C8" s="22"/>
      <c r="D8" s="19">
        <f>'Item 02.08.00'!L62</f>
        <v>78.45</v>
      </c>
      <c r="E8" s="22"/>
      <c r="F8" s="23"/>
      <c r="G8" s="22"/>
      <c r="H8" s="23"/>
      <c r="I8" s="22"/>
      <c r="J8" s="23"/>
      <c r="K8" s="22"/>
      <c r="L8" s="20">
        <f>D8</f>
        <v>78.45</v>
      </c>
    </row>
    <row r="9" spans="1:12" ht="20.100000000000001" customHeight="1">
      <c r="A9" s="21"/>
      <c r="B9" s="91" t="s">
        <v>88</v>
      </c>
      <c r="C9" s="22"/>
      <c r="D9" s="19">
        <f>'Item 02.11.00'!L62</f>
        <v>62.76</v>
      </c>
      <c r="E9" s="22"/>
      <c r="F9" s="23"/>
      <c r="G9" s="22"/>
      <c r="H9" s="23"/>
      <c r="I9" s="22"/>
      <c r="J9" s="23"/>
      <c r="K9" s="22"/>
      <c r="L9" s="20">
        <f>D9</f>
        <v>62.76</v>
      </c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141.21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184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29</v>
      </c>
      <c r="B66" s="154" t="s">
        <v>185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141.21</v>
      </c>
      <c r="K67" s="164"/>
      <c r="L67" s="165"/>
    </row>
    <row r="68" spans="1:12">
      <c r="A68" s="95" t="s">
        <v>184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53" priority="1" stopIfTrue="1">
      <formula>$A68="EDIF"</formula>
    </cfRule>
    <cfRule type="expression" dxfId="5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 codeName="Plan27"/>
  <dimension ref="A1:L80"/>
  <sheetViews>
    <sheetView showZeros="0" topLeftCell="A43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186</v>
      </c>
    </row>
    <row r="5" spans="1:12" ht="20.100000000000001" customHeight="1">
      <c r="A5" s="78" t="s">
        <v>105</v>
      </c>
      <c r="B5" s="19"/>
      <c r="C5" s="22"/>
      <c r="D5" s="88" t="s">
        <v>84</v>
      </c>
      <c r="E5" s="22"/>
      <c r="F5" s="30" t="s">
        <v>46</v>
      </c>
      <c r="G5" s="22"/>
      <c r="H5" s="30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/>
      <c r="E7" s="33"/>
      <c r="F7" s="92"/>
      <c r="G7" s="33"/>
      <c r="H7" s="92"/>
      <c r="I7" s="33"/>
      <c r="J7" s="23"/>
      <c r="K7" s="33"/>
      <c r="L7" s="93">
        <f>ROUND(D7*F7*H7,2)</f>
        <v>0</v>
      </c>
    </row>
    <row r="8" spans="1:12" ht="20.100000000000001" customHeight="1">
      <c r="A8" s="21"/>
      <c r="B8" s="91" t="s">
        <v>86</v>
      </c>
      <c r="C8" s="22"/>
      <c r="D8" s="19">
        <f>'Item 02.08.00'!L62</f>
        <v>78.45</v>
      </c>
      <c r="E8" s="22" t="s">
        <v>4</v>
      </c>
      <c r="F8" s="28">
        <v>15.6</v>
      </c>
      <c r="G8" s="22" t="s">
        <v>36</v>
      </c>
      <c r="H8" s="23"/>
      <c r="I8" s="22"/>
      <c r="J8" s="23"/>
      <c r="K8" s="22"/>
      <c r="L8" s="20">
        <f>ROUND(D8*F8,2)</f>
        <v>1223.82</v>
      </c>
    </row>
    <row r="9" spans="1:12" ht="20.100000000000001" customHeight="1">
      <c r="A9" s="21"/>
      <c r="B9" s="91" t="s">
        <v>87</v>
      </c>
      <c r="C9" s="22"/>
      <c r="D9" s="19">
        <f>'Item 02.11.00'!L62</f>
        <v>62.76</v>
      </c>
      <c r="E9" s="22" t="s">
        <v>4</v>
      </c>
      <c r="F9" s="28">
        <v>15.6</v>
      </c>
      <c r="G9" s="22" t="s">
        <v>36</v>
      </c>
      <c r="H9" s="23"/>
      <c r="I9" s="22"/>
      <c r="J9" s="23"/>
      <c r="K9" s="22"/>
      <c r="L9" s="20">
        <f>ROUND(D9*F9,2)</f>
        <v>979.06</v>
      </c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2202.88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178</v>
      </c>
      <c r="I64" s="36"/>
      <c r="J64" s="34" t="s">
        <v>108</v>
      </c>
      <c r="K64" s="36"/>
      <c r="L64" s="50" t="s">
        <v>179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30</v>
      </c>
      <c r="B66" s="154" t="s">
        <v>180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2202.88</v>
      </c>
      <c r="K67" s="164"/>
      <c r="L67" s="165"/>
    </row>
    <row r="68" spans="1:12">
      <c r="A68" s="95" t="s">
        <v>178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51" priority="1" stopIfTrue="1">
      <formula>$A68="EDIF"</formula>
    </cfRule>
    <cfRule type="expression" dxfId="5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>
  <sheetPr codeName="Plan28"/>
  <dimension ref="A1:L80"/>
  <sheetViews>
    <sheetView showZeros="0" topLeftCell="A37" zoomScaleNormal="100" workbookViewId="0">
      <selection activeCell="L64" sqref="L64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187</v>
      </c>
    </row>
    <row r="5" spans="1:12" ht="20.100000000000001" customHeight="1">
      <c r="A5" s="78" t="s">
        <v>105</v>
      </c>
      <c r="B5" s="19"/>
      <c r="C5" s="22"/>
      <c r="D5" s="88" t="s">
        <v>48</v>
      </c>
      <c r="E5" s="22"/>
      <c r="F5" s="29" t="s">
        <v>47</v>
      </c>
      <c r="G5" s="22"/>
      <c r="H5" s="30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f>'Item 02.02.00'!P62</f>
        <v>12.75</v>
      </c>
      <c r="E7" s="33" t="s">
        <v>4</v>
      </c>
      <c r="F7" s="92">
        <v>5.7</v>
      </c>
      <c r="G7" s="33" t="s">
        <v>36</v>
      </c>
      <c r="H7" s="98"/>
      <c r="I7" s="22"/>
      <c r="J7" s="23"/>
      <c r="K7" s="33"/>
      <c r="L7" s="93">
        <f>ROUND(D7*F7,2)</f>
        <v>72.680000000000007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72.680000000000007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58100</v>
      </c>
      <c r="I64" s="36"/>
      <c r="J64" s="34" t="s">
        <v>108</v>
      </c>
      <c r="K64" s="36"/>
      <c r="L64" s="50" t="s">
        <v>188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85</v>
      </c>
      <c r="B66" s="154" t="s">
        <v>189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72.680000000000007</v>
      </c>
      <c r="K67" s="164"/>
      <c r="L67" s="165"/>
    </row>
    <row r="68" spans="1:12">
      <c r="A68" s="95">
        <v>58100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49" priority="1" stopIfTrue="1">
      <formula>$A68="EDIF"</formula>
    </cfRule>
    <cfRule type="expression" dxfId="4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sheetPr codeName="Plan29"/>
  <dimension ref="A1:P80"/>
  <sheetViews>
    <sheetView showZeros="0" zoomScaleNormal="100" workbookViewId="0">
      <selection activeCell="F10" sqref="F10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2.625" customWidth="1"/>
    <col min="15" max="15" width="3.625" customWidth="1"/>
    <col min="16" max="16" width="15.625" customWidth="1"/>
  </cols>
  <sheetData>
    <row r="1" spans="1:16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7"/>
    </row>
    <row r="2" spans="1:16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3"/>
    </row>
    <row r="4" spans="1:16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 t="s">
        <v>190</v>
      </c>
    </row>
    <row r="5" spans="1:16" ht="20.100000000000001" customHeight="1">
      <c r="A5" s="78" t="s">
        <v>105</v>
      </c>
      <c r="B5" s="22"/>
      <c r="C5" s="22"/>
      <c r="D5" s="33" t="s">
        <v>99</v>
      </c>
      <c r="E5" s="22"/>
      <c r="F5" s="33"/>
      <c r="G5" s="22"/>
      <c r="H5" s="22"/>
      <c r="I5" s="33" t="s">
        <v>47</v>
      </c>
      <c r="J5" s="22"/>
      <c r="K5" s="33"/>
      <c r="L5" s="22"/>
      <c r="M5" s="22"/>
      <c r="N5" s="79"/>
      <c r="O5" s="22"/>
      <c r="P5" s="99" t="s">
        <v>106</v>
      </c>
    </row>
    <row r="6" spans="1:16" ht="20.100000000000001" customHeight="1">
      <c r="A6" s="80"/>
      <c r="B6" s="30"/>
      <c r="C6" s="30"/>
      <c r="D6" s="81"/>
      <c r="E6" s="30"/>
      <c r="F6" s="81"/>
      <c r="G6" s="30"/>
      <c r="H6" s="30"/>
      <c r="I6" s="82"/>
      <c r="J6" s="30"/>
      <c r="K6" s="83"/>
      <c r="L6" s="84"/>
      <c r="M6" s="30"/>
      <c r="N6" s="85"/>
      <c r="O6" s="30"/>
      <c r="P6" s="86"/>
    </row>
    <row r="7" spans="1:16" ht="20.100000000000001" customHeight="1">
      <c r="A7" s="87" t="s">
        <v>14</v>
      </c>
      <c r="B7" s="5" t="s">
        <v>31</v>
      </c>
      <c r="C7" s="33"/>
      <c r="D7" s="88">
        <f>'Item 02.01.00'!N62</f>
        <v>42.5</v>
      </c>
      <c r="E7" s="33" t="s">
        <v>4</v>
      </c>
      <c r="F7" s="88"/>
      <c r="G7" s="33"/>
      <c r="H7" s="33"/>
      <c r="I7" s="88">
        <v>5.7</v>
      </c>
      <c r="J7" s="33" t="s">
        <v>36</v>
      </c>
      <c r="K7" s="89"/>
      <c r="L7" s="33"/>
      <c r="M7" s="33"/>
      <c r="N7" s="97" t="e">
        <f>IF(VLOOKUP($A7,TABBUSCAQTDPAV,#REF!),0,VLOOKUP($A7,TABBUSCAQTDPAV,#REF!))</f>
        <v>#REF!</v>
      </c>
      <c r="O7" s="33"/>
      <c r="P7" s="90">
        <f>ROUND(D7*I7,2)</f>
        <v>242.25</v>
      </c>
    </row>
    <row r="8" spans="1:16" ht="20.100000000000001" customHeight="1">
      <c r="A8" s="87"/>
      <c r="B8" s="5"/>
      <c r="C8" s="33"/>
      <c r="D8" s="88"/>
      <c r="E8" s="33"/>
      <c r="F8" s="88"/>
      <c r="G8" s="33"/>
      <c r="H8" s="33"/>
      <c r="I8" s="88"/>
      <c r="J8" s="33"/>
      <c r="K8" s="89"/>
      <c r="L8" s="33"/>
      <c r="M8" s="33"/>
      <c r="N8" s="89"/>
      <c r="O8" s="33"/>
      <c r="P8" s="90"/>
    </row>
    <row r="9" spans="1:16" ht="20.100000000000001" customHeight="1">
      <c r="A9" s="21"/>
      <c r="B9" s="91"/>
      <c r="C9" s="91"/>
      <c r="D9" s="22">
        <f>42.5*0.12*0.3</f>
        <v>1.5299999999999998</v>
      </c>
      <c r="E9" s="22"/>
      <c r="F9" s="19">
        <f>D9*I7</f>
        <v>8.7209999999999983</v>
      </c>
      <c r="G9" s="19"/>
      <c r="H9" s="22"/>
      <c r="I9" s="23"/>
      <c r="J9" s="22"/>
      <c r="K9" s="23"/>
      <c r="L9" s="23"/>
      <c r="M9" s="22"/>
      <c r="N9" s="23"/>
      <c r="O9" s="22"/>
      <c r="P9" s="20"/>
    </row>
    <row r="10" spans="1:16" ht="20.100000000000001" customHeight="1">
      <c r="A10" s="21"/>
      <c r="B10" s="91"/>
      <c r="C10" s="91"/>
      <c r="D10" s="22"/>
      <c r="E10" s="22"/>
      <c r="F10" s="19"/>
      <c r="G10" s="19"/>
      <c r="H10" s="22"/>
      <c r="I10" s="28"/>
      <c r="J10" s="22"/>
      <c r="K10" s="27"/>
      <c r="L10" s="26"/>
      <c r="M10" s="22"/>
      <c r="N10" s="28"/>
      <c r="O10" s="22"/>
      <c r="P10" s="20"/>
    </row>
    <row r="11" spans="1:16" ht="20.100000000000001" customHeight="1">
      <c r="A11" s="21"/>
      <c r="B11" s="91"/>
      <c r="C11" s="91"/>
      <c r="D11" s="22"/>
      <c r="E11" s="22"/>
      <c r="F11" s="19"/>
      <c r="G11" s="19"/>
      <c r="H11" s="22"/>
      <c r="I11" s="23"/>
      <c r="J11" s="22"/>
      <c r="K11" s="23"/>
      <c r="L11" s="23"/>
      <c r="M11" s="22"/>
      <c r="N11" s="23"/>
      <c r="O11" s="22"/>
      <c r="P11" s="20"/>
    </row>
    <row r="12" spans="1:16" ht="20.100000000000001" customHeight="1">
      <c r="A12" s="21"/>
      <c r="B12" s="91"/>
      <c r="C12" s="91"/>
      <c r="D12" s="22"/>
      <c r="E12" s="22"/>
      <c r="F12" s="19"/>
      <c r="G12" s="19"/>
      <c r="H12" s="22"/>
      <c r="I12" s="28"/>
      <c r="J12" s="22"/>
      <c r="K12" s="27"/>
      <c r="L12" s="26"/>
      <c r="M12" s="22"/>
      <c r="N12" s="28"/>
      <c r="O12" s="22"/>
      <c r="P12" s="20"/>
    </row>
    <row r="13" spans="1:16" ht="20.100000000000001" customHeight="1">
      <c r="A13" s="21"/>
      <c r="B13" s="91"/>
      <c r="C13" s="91"/>
      <c r="D13" s="22"/>
      <c r="E13" s="22"/>
      <c r="F13" s="19"/>
      <c r="G13" s="19"/>
      <c r="H13" s="22"/>
      <c r="I13" s="23"/>
      <c r="J13" s="22"/>
      <c r="K13" s="23"/>
      <c r="L13" s="23"/>
      <c r="M13" s="22"/>
      <c r="N13" s="23"/>
      <c r="O13" s="22"/>
      <c r="P13" s="20"/>
    </row>
    <row r="14" spans="1:16" ht="20.100000000000001" customHeight="1">
      <c r="A14" s="21"/>
      <c r="B14" s="91"/>
      <c r="C14" s="91"/>
      <c r="D14" s="22"/>
      <c r="E14" s="22"/>
      <c r="F14" s="19"/>
      <c r="G14" s="19"/>
      <c r="H14" s="22"/>
      <c r="I14" s="28"/>
      <c r="J14" s="22"/>
      <c r="K14" s="27"/>
      <c r="L14" s="26"/>
      <c r="M14" s="22"/>
      <c r="N14" s="28"/>
      <c r="O14" s="22"/>
      <c r="P14" s="20"/>
    </row>
    <row r="15" spans="1:16" ht="20.100000000000001" customHeight="1">
      <c r="A15" s="21"/>
      <c r="B15" s="19"/>
      <c r="C15" s="19"/>
      <c r="D15" s="22"/>
      <c r="E15" s="22"/>
      <c r="F15" s="19"/>
      <c r="G15" s="19"/>
      <c r="H15" s="22"/>
      <c r="I15" s="23"/>
      <c r="J15" s="22"/>
      <c r="K15" s="23"/>
      <c r="L15" s="23"/>
      <c r="M15" s="22"/>
      <c r="N15" s="23"/>
      <c r="O15" s="22"/>
      <c r="P15" s="20"/>
    </row>
    <row r="16" spans="1:16" ht="20.100000000000001" customHeight="1">
      <c r="A16" s="21"/>
      <c r="B16" s="19"/>
      <c r="C16" s="19"/>
      <c r="D16" s="22"/>
      <c r="E16" s="22"/>
      <c r="F16" s="19"/>
      <c r="G16" s="19"/>
      <c r="H16" s="22"/>
      <c r="I16" s="23"/>
      <c r="J16" s="22"/>
      <c r="K16" s="23"/>
      <c r="L16" s="23"/>
      <c r="M16" s="22"/>
      <c r="N16" s="23"/>
      <c r="O16" s="22"/>
      <c r="P16" s="20"/>
    </row>
    <row r="17" spans="1:16" ht="20.100000000000001" customHeight="1">
      <c r="A17" s="21"/>
      <c r="B17" s="19"/>
      <c r="C17" s="19"/>
      <c r="D17" s="22"/>
      <c r="E17" s="22"/>
      <c r="F17" s="19"/>
      <c r="G17" s="19"/>
      <c r="H17" s="22"/>
      <c r="I17" s="23"/>
      <c r="J17" s="22"/>
      <c r="K17" s="23"/>
      <c r="L17" s="23"/>
      <c r="M17" s="22"/>
      <c r="N17" s="23"/>
      <c r="O17" s="22"/>
      <c r="P17" s="20"/>
    </row>
    <row r="18" spans="1:16" ht="20.100000000000001" customHeight="1">
      <c r="A18" s="21"/>
      <c r="B18" s="19"/>
      <c r="C18" s="19"/>
      <c r="D18" s="22"/>
      <c r="E18" s="22"/>
      <c r="F18" s="19"/>
      <c r="G18" s="19"/>
      <c r="H18" s="22"/>
      <c r="I18" s="23"/>
      <c r="J18" s="22"/>
      <c r="K18" s="23"/>
      <c r="L18" s="23"/>
      <c r="M18" s="22"/>
      <c r="N18" s="23"/>
      <c r="O18" s="22"/>
      <c r="P18" s="20"/>
    </row>
    <row r="19" spans="1:16" ht="20.100000000000001" customHeight="1">
      <c r="A19" s="21"/>
      <c r="B19" s="19"/>
      <c r="C19" s="19"/>
      <c r="D19" s="22"/>
      <c r="E19" s="22"/>
      <c r="F19" s="19"/>
      <c r="G19" s="19"/>
      <c r="H19" s="22"/>
      <c r="I19" s="23"/>
      <c r="J19" s="22"/>
      <c r="K19" s="23"/>
      <c r="L19" s="23"/>
      <c r="M19" s="22"/>
      <c r="N19" s="23"/>
      <c r="O19" s="22"/>
      <c r="P19" s="20"/>
    </row>
    <row r="20" spans="1:16" ht="20.100000000000001" customHeight="1">
      <c r="A20" s="21"/>
      <c r="B20" s="19"/>
      <c r="C20" s="19"/>
      <c r="D20" s="22"/>
      <c r="E20" s="22"/>
      <c r="F20" s="19"/>
      <c r="G20" s="19"/>
      <c r="H20" s="22"/>
      <c r="I20" s="23"/>
      <c r="J20" s="22"/>
      <c r="K20" s="23"/>
      <c r="L20" s="23"/>
      <c r="M20" s="22"/>
      <c r="N20" s="23"/>
      <c r="O20" s="22"/>
      <c r="P20" s="20"/>
    </row>
    <row r="21" spans="1:16" ht="20.100000000000001" customHeight="1">
      <c r="A21" s="21"/>
      <c r="B21" s="19"/>
      <c r="C21" s="19"/>
      <c r="D21" s="22"/>
      <c r="E21" s="22"/>
      <c r="F21" s="19"/>
      <c r="G21" s="19"/>
      <c r="H21" s="22"/>
      <c r="I21" s="23"/>
      <c r="J21" s="22"/>
      <c r="K21" s="23"/>
      <c r="L21" s="23"/>
      <c r="M21" s="22"/>
      <c r="N21" s="23"/>
      <c r="O21" s="22"/>
      <c r="P21" s="20"/>
    </row>
    <row r="22" spans="1:16" ht="20.100000000000001" customHeight="1">
      <c r="A22" s="21"/>
      <c r="B22" s="19"/>
      <c r="C22" s="19"/>
      <c r="D22" s="22"/>
      <c r="E22" s="22"/>
      <c r="F22" s="19"/>
      <c r="G22" s="19"/>
      <c r="H22" s="22"/>
      <c r="I22" s="23"/>
      <c r="J22" s="22"/>
      <c r="K22" s="23"/>
      <c r="L22" s="23"/>
      <c r="M22" s="22"/>
      <c r="N22" s="23"/>
      <c r="O22" s="22"/>
      <c r="P22" s="20"/>
    </row>
    <row r="23" spans="1:16" ht="20.100000000000001" customHeight="1">
      <c r="A23" s="21"/>
      <c r="B23" s="19"/>
      <c r="C23" s="19"/>
      <c r="D23" s="22"/>
      <c r="E23" s="22"/>
      <c r="F23" s="19"/>
      <c r="G23" s="19"/>
      <c r="H23" s="22"/>
      <c r="I23" s="23"/>
      <c r="J23" s="22"/>
      <c r="K23" s="23"/>
      <c r="L23" s="23"/>
      <c r="M23" s="22"/>
      <c r="N23" s="23"/>
      <c r="O23" s="22"/>
      <c r="P23" s="20"/>
    </row>
    <row r="24" spans="1:16" ht="20.100000000000001" customHeight="1">
      <c r="A24" s="21"/>
      <c r="B24" s="19"/>
      <c r="C24" s="19"/>
      <c r="D24" s="22"/>
      <c r="E24" s="22"/>
      <c r="F24" s="19"/>
      <c r="G24" s="19"/>
      <c r="H24" s="22"/>
      <c r="I24" s="23"/>
      <c r="J24" s="22"/>
      <c r="K24" s="23"/>
      <c r="L24" s="23"/>
      <c r="M24" s="22"/>
      <c r="N24" s="23"/>
      <c r="O24" s="22"/>
      <c r="P24" s="20"/>
    </row>
    <row r="25" spans="1:16" ht="20.100000000000001" customHeight="1">
      <c r="A25" s="21"/>
      <c r="B25" s="19"/>
      <c r="C25" s="19"/>
      <c r="D25" s="22"/>
      <c r="E25" s="22"/>
      <c r="F25" s="19"/>
      <c r="G25" s="19"/>
      <c r="H25" s="22"/>
      <c r="I25" s="23"/>
      <c r="J25" s="22"/>
      <c r="K25" s="23"/>
      <c r="L25" s="23"/>
      <c r="M25" s="22"/>
      <c r="N25" s="23"/>
      <c r="O25" s="22"/>
      <c r="P25" s="20"/>
    </row>
    <row r="26" spans="1:16" ht="20.100000000000001" customHeight="1">
      <c r="A26" s="21"/>
      <c r="B26" s="19"/>
      <c r="C26" s="19"/>
      <c r="D26" s="22"/>
      <c r="E26" s="22"/>
      <c r="F26" s="19"/>
      <c r="G26" s="19"/>
      <c r="H26" s="22"/>
      <c r="I26" s="23"/>
      <c r="J26" s="22"/>
      <c r="K26" s="23"/>
      <c r="L26" s="23"/>
      <c r="M26" s="22"/>
      <c r="N26" s="23"/>
      <c r="O26" s="22"/>
      <c r="P26" s="20"/>
    </row>
    <row r="27" spans="1:16" ht="20.100000000000001" customHeight="1">
      <c r="A27" s="21"/>
      <c r="B27" s="19"/>
      <c r="C27" s="19"/>
      <c r="D27" s="22"/>
      <c r="E27" s="22"/>
      <c r="F27" s="19"/>
      <c r="G27" s="19"/>
      <c r="H27" s="22"/>
      <c r="I27" s="23"/>
      <c r="J27" s="22"/>
      <c r="K27" s="23"/>
      <c r="L27" s="23"/>
      <c r="M27" s="22"/>
      <c r="N27" s="23"/>
      <c r="O27" s="22"/>
      <c r="P27" s="20"/>
    </row>
    <row r="28" spans="1:16" ht="20.100000000000001" customHeight="1">
      <c r="A28" s="21"/>
      <c r="B28" s="19"/>
      <c r="C28" s="19"/>
      <c r="D28" s="22"/>
      <c r="E28" s="22"/>
      <c r="F28" s="19"/>
      <c r="G28" s="19"/>
      <c r="H28" s="22"/>
      <c r="I28" s="23"/>
      <c r="J28" s="22"/>
      <c r="K28" s="23"/>
      <c r="L28" s="23"/>
      <c r="M28" s="22"/>
      <c r="N28" s="23"/>
      <c r="O28" s="22"/>
      <c r="P28" s="20"/>
    </row>
    <row r="29" spans="1:16" ht="20.100000000000001" customHeight="1">
      <c r="A29" s="21"/>
      <c r="B29" s="19"/>
      <c r="C29" s="19"/>
      <c r="D29" s="22"/>
      <c r="E29" s="22"/>
      <c r="F29" s="19"/>
      <c r="G29" s="19"/>
      <c r="H29" s="22"/>
      <c r="I29" s="23"/>
      <c r="J29" s="22"/>
      <c r="K29" s="23"/>
      <c r="L29" s="23"/>
      <c r="M29" s="22"/>
      <c r="N29" s="23"/>
      <c r="O29" s="22"/>
      <c r="P29" s="20"/>
    </row>
    <row r="30" spans="1:16" ht="20.100000000000001" customHeight="1">
      <c r="A30" s="21"/>
      <c r="B30" s="19"/>
      <c r="C30" s="19"/>
      <c r="D30" s="22"/>
      <c r="E30" s="22"/>
      <c r="F30" s="19"/>
      <c r="G30" s="19"/>
      <c r="H30" s="22"/>
      <c r="I30" s="23"/>
      <c r="J30" s="22"/>
      <c r="K30" s="23"/>
      <c r="L30" s="23"/>
      <c r="M30" s="22"/>
      <c r="N30" s="23"/>
      <c r="O30" s="22"/>
      <c r="P30" s="20"/>
    </row>
    <row r="31" spans="1:16" ht="20.100000000000001" customHeight="1">
      <c r="A31" s="21"/>
      <c r="B31" s="19"/>
      <c r="C31" s="19"/>
      <c r="D31" s="22"/>
      <c r="E31" s="22"/>
      <c r="F31" s="19"/>
      <c r="G31" s="19"/>
      <c r="H31" s="22"/>
      <c r="I31" s="23"/>
      <c r="J31" s="22"/>
      <c r="K31" s="23"/>
      <c r="L31" s="23"/>
      <c r="M31" s="22"/>
      <c r="N31" s="23"/>
      <c r="O31" s="22"/>
      <c r="P31" s="20"/>
    </row>
    <row r="32" spans="1:16" ht="20.100000000000001" customHeight="1">
      <c r="A32" s="21"/>
      <c r="B32" s="19"/>
      <c r="C32" s="19"/>
      <c r="D32" s="22"/>
      <c r="E32" s="22"/>
      <c r="F32" s="19"/>
      <c r="G32" s="19"/>
      <c r="H32" s="22"/>
      <c r="I32" s="23"/>
      <c r="J32" s="22"/>
      <c r="K32" s="23"/>
      <c r="L32" s="23"/>
      <c r="M32" s="22"/>
      <c r="N32" s="23"/>
      <c r="O32" s="22"/>
      <c r="P32" s="20"/>
    </row>
    <row r="33" spans="1:16" ht="20.100000000000001" customHeight="1">
      <c r="A33" s="21"/>
      <c r="B33" s="19"/>
      <c r="C33" s="19"/>
      <c r="D33" s="22"/>
      <c r="E33" s="22"/>
      <c r="F33" s="19"/>
      <c r="G33" s="19"/>
      <c r="H33" s="22"/>
      <c r="I33" s="23"/>
      <c r="J33" s="22"/>
      <c r="K33" s="23"/>
      <c r="L33" s="23"/>
      <c r="M33" s="22"/>
      <c r="N33" s="23"/>
      <c r="O33" s="22"/>
      <c r="P33" s="20"/>
    </row>
    <row r="34" spans="1:16" ht="20.100000000000001" customHeight="1">
      <c r="A34" s="21"/>
      <c r="B34" s="19"/>
      <c r="C34" s="19"/>
      <c r="D34" s="22"/>
      <c r="E34" s="22"/>
      <c r="F34" s="19"/>
      <c r="G34" s="19"/>
      <c r="H34" s="22"/>
      <c r="I34" s="23"/>
      <c r="J34" s="22"/>
      <c r="K34" s="23"/>
      <c r="L34" s="23"/>
      <c r="M34" s="22"/>
      <c r="N34" s="23"/>
      <c r="O34" s="22"/>
      <c r="P34" s="20"/>
    </row>
    <row r="35" spans="1:16" ht="20.100000000000001" customHeight="1">
      <c r="A35" s="21"/>
      <c r="B35" s="19"/>
      <c r="C35" s="19"/>
      <c r="D35" s="22"/>
      <c r="E35" s="22"/>
      <c r="F35" s="19"/>
      <c r="G35" s="19"/>
      <c r="H35" s="22"/>
      <c r="I35" s="23"/>
      <c r="J35" s="22"/>
      <c r="K35" s="23"/>
      <c r="L35" s="23"/>
      <c r="M35" s="22"/>
      <c r="N35" s="23"/>
      <c r="O35" s="22"/>
      <c r="P35" s="20"/>
    </row>
    <row r="36" spans="1:16" ht="20.100000000000001" customHeight="1">
      <c r="A36" s="21"/>
      <c r="B36" s="19"/>
      <c r="C36" s="19"/>
      <c r="D36" s="22"/>
      <c r="E36" s="22"/>
      <c r="F36" s="19"/>
      <c r="G36" s="19"/>
      <c r="H36" s="22"/>
      <c r="I36" s="23"/>
      <c r="J36" s="22"/>
      <c r="K36" s="23"/>
      <c r="L36" s="23"/>
      <c r="M36" s="22"/>
      <c r="N36" s="23"/>
      <c r="O36" s="22"/>
      <c r="P36" s="20"/>
    </row>
    <row r="37" spans="1:16" ht="20.100000000000001" customHeight="1">
      <c r="A37" s="21"/>
      <c r="B37" s="19"/>
      <c r="C37" s="19"/>
      <c r="D37" s="22"/>
      <c r="E37" s="22"/>
      <c r="F37" s="19"/>
      <c r="G37" s="19"/>
      <c r="H37" s="22"/>
      <c r="I37" s="23"/>
      <c r="J37" s="22"/>
      <c r="K37" s="23"/>
      <c r="L37" s="23"/>
      <c r="M37" s="22"/>
      <c r="N37" s="23"/>
      <c r="O37" s="22"/>
      <c r="P37" s="20"/>
    </row>
    <row r="38" spans="1:16" ht="20.100000000000001" customHeight="1">
      <c r="A38" s="21"/>
      <c r="B38" s="19"/>
      <c r="C38" s="19"/>
      <c r="D38" s="22"/>
      <c r="E38" s="22"/>
      <c r="F38" s="19"/>
      <c r="G38" s="19"/>
      <c r="H38" s="22"/>
      <c r="I38" s="23"/>
      <c r="J38" s="22"/>
      <c r="K38" s="23"/>
      <c r="L38" s="23"/>
      <c r="M38" s="22"/>
      <c r="N38" s="23"/>
      <c r="O38" s="22"/>
      <c r="P38" s="20"/>
    </row>
    <row r="39" spans="1:16" ht="20.100000000000001" customHeight="1">
      <c r="A39" s="21"/>
      <c r="B39" s="19"/>
      <c r="C39" s="19"/>
      <c r="D39" s="22"/>
      <c r="E39" s="22"/>
      <c r="F39" s="19"/>
      <c r="G39" s="19"/>
      <c r="H39" s="22"/>
      <c r="I39" s="23"/>
      <c r="J39" s="22"/>
      <c r="K39" s="23"/>
      <c r="L39" s="23"/>
      <c r="M39" s="22"/>
      <c r="N39" s="23"/>
      <c r="O39" s="22"/>
      <c r="P39" s="20"/>
    </row>
    <row r="40" spans="1:16" ht="20.100000000000001" customHeight="1">
      <c r="A40" s="21"/>
      <c r="B40" s="19"/>
      <c r="C40" s="19"/>
      <c r="D40" s="22"/>
      <c r="E40" s="22"/>
      <c r="F40" s="19"/>
      <c r="G40" s="19"/>
      <c r="H40" s="22"/>
      <c r="I40" s="23"/>
      <c r="J40" s="22"/>
      <c r="K40" s="23"/>
      <c r="L40" s="23"/>
      <c r="M40" s="22"/>
      <c r="N40" s="23"/>
      <c r="O40" s="22"/>
      <c r="P40" s="20"/>
    </row>
    <row r="41" spans="1:16" ht="20.100000000000001" customHeight="1">
      <c r="A41" s="21"/>
      <c r="B41" s="19"/>
      <c r="C41" s="19"/>
      <c r="D41" s="22"/>
      <c r="E41" s="22"/>
      <c r="F41" s="19"/>
      <c r="G41" s="19"/>
      <c r="H41" s="22"/>
      <c r="I41" s="23"/>
      <c r="J41" s="22"/>
      <c r="K41" s="23"/>
      <c r="L41" s="23"/>
      <c r="M41" s="22"/>
      <c r="N41" s="23"/>
      <c r="O41" s="22"/>
      <c r="P41" s="20"/>
    </row>
    <row r="42" spans="1:16" ht="20.100000000000001" customHeight="1">
      <c r="A42" s="21"/>
      <c r="B42" s="19"/>
      <c r="C42" s="19"/>
      <c r="D42" s="22"/>
      <c r="E42" s="22"/>
      <c r="F42" s="19"/>
      <c r="G42" s="19"/>
      <c r="H42" s="22"/>
      <c r="I42" s="23"/>
      <c r="J42" s="22"/>
      <c r="K42" s="23"/>
      <c r="L42" s="23"/>
      <c r="M42" s="22"/>
      <c r="N42" s="23"/>
      <c r="O42" s="22"/>
      <c r="P42" s="20"/>
    </row>
    <row r="43" spans="1:16" ht="20.100000000000001" customHeight="1">
      <c r="A43" s="21"/>
      <c r="B43" s="19"/>
      <c r="C43" s="19"/>
      <c r="D43" s="22"/>
      <c r="E43" s="22"/>
      <c r="F43" s="19"/>
      <c r="G43" s="19"/>
      <c r="H43" s="22"/>
      <c r="I43" s="23"/>
      <c r="J43" s="22"/>
      <c r="K43" s="23"/>
      <c r="L43" s="23"/>
      <c r="M43" s="22"/>
      <c r="N43" s="23"/>
      <c r="O43" s="22"/>
      <c r="P43" s="20"/>
    </row>
    <row r="44" spans="1:16" ht="20.100000000000001" customHeight="1">
      <c r="A44" s="21"/>
      <c r="B44" s="19"/>
      <c r="C44" s="19"/>
      <c r="D44" s="22"/>
      <c r="E44" s="22"/>
      <c r="F44" s="19"/>
      <c r="G44" s="19"/>
      <c r="H44" s="22"/>
      <c r="I44" s="23"/>
      <c r="J44" s="22"/>
      <c r="K44" s="23"/>
      <c r="L44" s="23"/>
      <c r="M44" s="22"/>
      <c r="N44" s="23"/>
      <c r="O44" s="22"/>
      <c r="P44" s="20"/>
    </row>
    <row r="45" spans="1:16" ht="20.100000000000001" customHeight="1">
      <c r="A45" s="21"/>
      <c r="B45" s="19"/>
      <c r="C45" s="19"/>
      <c r="D45" s="22"/>
      <c r="E45" s="22"/>
      <c r="F45" s="19"/>
      <c r="G45" s="19"/>
      <c r="H45" s="22"/>
      <c r="I45" s="23"/>
      <c r="J45" s="22"/>
      <c r="K45" s="23"/>
      <c r="L45" s="23"/>
      <c r="M45" s="22"/>
      <c r="N45" s="23"/>
      <c r="O45" s="22"/>
      <c r="P45" s="20"/>
    </row>
    <row r="46" spans="1:16" ht="20.100000000000001" customHeight="1">
      <c r="A46" s="21"/>
      <c r="B46" s="19"/>
      <c r="C46" s="19"/>
      <c r="D46" s="22"/>
      <c r="E46" s="22"/>
      <c r="F46" s="19"/>
      <c r="G46" s="19"/>
      <c r="H46" s="22"/>
      <c r="I46" s="23"/>
      <c r="J46" s="22"/>
      <c r="K46" s="23"/>
      <c r="L46" s="23"/>
      <c r="M46" s="22"/>
      <c r="N46" s="23"/>
      <c r="O46" s="22"/>
      <c r="P46" s="20"/>
    </row>
    <row r="47" spans="1:16" ht="20.100000000000001" customHeight="1">
      <c r="A47" s="21"/>
      <c r="B47" s="19"/>
      <c r="C47" s="19"/>
      <c r="D47" s="22"/>
      <c r="E47" s="22"/>
      <c r="F47" s="19"/>
      <c r="G47" s="19"/>
      <c r="H47" s="22"/>
      <c r="I47" s="23"/>
      <c r="J47" s="22"/>
      <c r="K47" s="23"/>
      <c r="L47" s="23"/>
      <c r="M47" s="22"/>
      <c r="N47" s="23"/>
      <c r="O47" s="22"/>
      <c r="P47" s="20"/>
    </row>
    <row r="48" spans="1:16" ht="20.100000000000001" customHeight="1">
      <c r="A48" s="21"/>
      <c r="B48" s="19"/>
      <c r="C48" s="19"/>
      <c r="D48" s="22"/>
      <c r="E48" s="22"/>
      <c r="F48" s="19"/>
      <c r="G48" s="19"/>
      <c r="H48" s="22"/>
      <c r="I48" s="23"/>
      <c r="J48" s="22"/>
      <c r="K48" s="23"/>
      <c r="L48" s="23"/>
      <c r="M48" s="22"/>
      <c r="N48" s="23"/>
      <c r="O48" s="22"/>
      <c r="P48" s="20"/>
    </row>
    <row r="49" spans="1:16" ht="20.100000000000001" customHeight="1">
      <c r="A49" s="21"/>
      <c r="B49" s="19"/>
      <c r="C49" s="19"/>
      <c r="D49" s="22"/>
      <c r="E49" s="22"/>
      <c r="F49" s="19"/>
      <c r="G49" s="19"/>
      <c r="H49" s="22"/>
      <c r="I49" s="23"/>
      <c r="J49" s="22"/>
      <c r="K49" s="23"/>
      <c r="L49" s="23"/>
      <c r="M49" s="22"/>
      <c r="N49" s="23"/>
      <c r="O49" s="22"/>
      <c r="P49" s="20"/>
    </row>
    <row r="50" spans="1:16" ht="20.100000000000001" customHeight="1">
      <c r="A50" s="21"/>
      <c r="B50" s="19"/>
      <c r="C50" s="19"/>
      <c r="D50" s="22"/>
      <c r="E50" s="22"/>
      <c r="F50" s="19"/>
      <c r="G50" s="19"/>
      <c r="H50" s="22"/>
      <c r="I50" s="23"/>
      <c r="J50" s="22"/>
      <c r="K50" s="23"/>
      <c r="L50" s="23"/>
      <c r="M50" s="22"/>
      <c r="N50" s="23"/>
      <c r="O50" s="22"/>
      <c r="P50" s="20"/>
    </row>
    <row r="51" spans="1:16" ht="20.100000000000001" customHeight="1">
      <c r="A51" s="21"/>
      <c r="B51" s="19"/>
      <c r="C51" s="19"/>
      <c r="D51" s="22"/>
      <c r="E51" s="22"/>
      <c r="F51" s="19"/>
      <c r="G51" s="19"/>
      <c r="H51" s="22"/>
      <c r="I51" s="23"/>
      <c r="J51" s="22"/>
      <c r="K51" s="23"/>
      <c r="L51" s="23"/>
      <c r="M51" s="22"/>
      <c r="N51" s="23"/>
      <c r="O51" s="22"/>
      <c r="P51" s="20"/>
    </row>
    <row r="52" spans="1:16" ht="20.100000000000001" customHeight="1">
      <c r="A52" s="21"/>
      <c r="B52" s="19"/>
      <c r="C52" s="19"/>
      <c r="D52" s="22"/>
      <c r="E52" s="22"/>
      <c r="F52" s="19"/>
      <c r="G52" s="19"/>
      <c r="H52" s="22"/>
      <c r="I52" s="23"/>
      <c r="J52" s="22"/>
      <c r="K52" s="23"/>
      <c r="L52" s="23"/>
      <c r="M52" s="22"/>
      <c r="N52" s="23"/>
      <c r="O52" s="22"/>
      <c r="P52" s="20"/>
    </row>
    <row r="53" spans="1:16" ht="20.100000000000001" customHeight="1">
      <c r="A53" s="21"/>
      <c r="B53" s="19"/>
      <c r="C53" s="19"/>
      <c r="D53" s="22"/>
      <c r="E53" s="22"/>
      <c r="F53" s="19"/>
      <c r="G53" s="19"/>
      <c r="H53" s="22"/>
      <c r="I53" s="23"/>
      <c r="J53" s="22"/>
      <c r="K53" s="23"/>
      <c r="L53" s="23"/>
      <c r="M53" s="22"/>
      <c r="N53" s="23"/>
      <c r="O53" s="22"/>
      <c r="P53" s="20"/>
    </row>
    <row r="54" spans="1:16" ht="20.100000000000001" customHeight="1">
      <c r="A54" s="21"/>
      <c r="B54" s="19"/>
      <c r="C54" s="19"/>
      <c r="D54" s="22"/>
      <c r="E54" s="22"/>
      <c r="F54" s="19"/>
      <c r="G54" s="19"/>
      <c r="H54" s="22"/>
      <c r="I54" s="23"/>
      <c r="J54" s="22"/>
      <c r="K54" s="23"/>
      <c r="L54" s="23"/>
      <c r="M54" s="22"/>
      <c r="N54" s="23"/>
      <c r="O54" s="22"/>
      <c r="P54" s="20"/>
    </row>
    <row r="55" spans="1:16" ht="20.100000000000001" customHeight="1">
      <c r="A55" s="21"/>
      <c r="B55" s="19"/>
      <c r="C55" s="19"/>
      <c r="D55" s="22"/>
      <c r="E55" s="22"/>
      <c r="F55" s="19"/>
      <c r="G55" s="19"/>
      <c r="H55" s="22"/>
      <c r="I55" s="23"/>
      <c r="J55" s="22"/>
      <c r="K55" s="23"/>
      <c r="L55" s="23"/>
      <c r="M55" s="22"/>
      <c r="N55" s="23"/>
      <c r="O55" s="22"/>
      <c r="P55" s="20"/>
    </row>
    <row r="56" spans="1:16" ht="20.100000000000001" customHeight="1">
      <c r="A56" s="21"/>
      <c r="B56" s="19"/>
      <c r="C56" s="19"/>
      <c r="D56" s="22"/>
      <c r="E56" s="22"/>
      <c r="F56" s="19"/>
      <c r="G56" s="19"/>
      <c r="H56" s="22"/>
      <c r="I56" s="23"/>
      <c r="J56" s="22"/>
      <c r="K56" s="23"/>
      <c r="L56" s="23"/>
      <c r="M56" s="22"/>
      <c r="N56" s="23"/>
      <c r="O56" s="22"/>
      <c r="P56" s="20"/>
    </row>
    <row r="57" spans="1:16" ht="20.100000000000001" customHeight="1">
      <c r="A57" s="21"/>
      <c r="B57" s="19"/>
      <c r="C57" s="19"/>
      <c r="D57" s="22"/>
      <c r="E57" s="22"/>
      <c r="F57" s="19"/>
      <c r="G57" s="19"/>
      <c r="H57" s="22"/>
      <c r="I57" s="23"/>
      <c r="J57" s="22"/>
      <c r="K57" s="23"/>
      <c r="L57" s="23"/>
      <c r="M57" s="22"/>
      <c r="N57" s="23"/>
      <c r="O57" s="22"/>
      <c r="P57" s="20"/>
    </row>
    <row r="58" spans="1:16" ht="20.100000000000001" customHeight="1">
      <c r="A58" s="21"/>
      <c r="B58" s="19"/>
      <c r="C58" s="19"/>
      <c r="D58" s="22"/>
      <c r="E58" s="22"/>
      <c r="F58" s="19"/>
      <c r="G58" s="19"/>
      <c r="H58" s="22"/>
      <c r="I58" s="23"/>
      <c r="J58" s="22"/>
      <c r="K58" s="23"/>
      <c r="L58" s="23"/>
      <c r="M58" s="22"/>
      <c r="N58" s="23"/>
      <c r="O58" s="22"/>
      <c r="P58" s="20"/>
    </row>
    <row r="59" spans="1:16" ht="20.100000000000001" customHeight="1">
      <c r="A59" s="21"/>
      <c r="B59" s="19"/>
      <c r="C59" s="19"/>
      <c r="D59" s="22"/>
      <c r="E59" s="22"/>
      <c r="F59" s="19"/>
      <c r="G59" s="19"/>
      <c r="H59" s="22"/>
      <c r="I59" s="23"/>
      <c r="J59" s="22"/>
      <c r="K59" s="23"/>
      <c r="L59" s="23"/>
      <c r="M59" s="22"/>
      <c r="N59" s="43"/>
      <c r="O59" s="22"/>
      <c r="P59" s="20"/>
    </row>
    <row r="60" spans="1:16" ht="20.100000000000001" customHeight="1">
      <c r="A60" s="6"/>
      <c r="B60" s="2"/>
      <c r="C60" s="2"/>
      <c r="D60" s="17"/>
      <c r="E60" s="17"/>
      <c r="F60" s="2"/>
      <c r="G60" s="2"/>
      <c r="H60" s="17"/>
      <c r="I60" s="24"/>
      <c r="J60" s="17"/>
      <c r="K60" s="24"/>
      <c r="L60" s="24"/>
      <c r="M60" s="17"/>
      <c r="N60" s="2" t="s">
        <v>12</v>
      </c>
      <c r="O60" s="17"/>
      <c r="P60" s="44">
        <f>IF(P61=0,0,SUM(P5:P58))</f>
        <v>0</v>
      </c>
    </row>
    <row r="61" spans="1:16" ht="20.100000000000001" customHeight="1">
      <c r="A61" s="6"/>
      <c r="B61" s="2"/>
      <c r="C61" s="2"/>
      <c r="D61" s="17"/>
      <c r="E61" s="17"/>
      <c r="F61" s="2"/>
      <c r="G61" s="2"/>
      <c r="H61" s="17"/>
      <c r="I61" s="24"/>
      <c r="J61" s="17"/>
      <c r="K61" s="24"/>
      <c r="L61" s="24"/>
      <c r="M61" s="17"/>
      <c r="N61" s="2" t="s">
        <v>12</v>
      </c>
      <c r="O61" s="17"/>
      <c r="P61" s="44">
        <v>0</v>
      </c>
    </row>
    <row r="62" spans="1:16" ht="20.100000000000001" customHeight="1">
      <c r="A62" s="6"/>
      <c r="B62" s="2"/>
      <c r="C62" s="2"/>
      <c r="D62" s="17"/>
      <c r="E62" s="17"/>
      <c r="F62" s="2"/>
      <c r="G62" s="2"/>
      <c r="H62" s="17"/>
      <c r="I62" s="24"/>
      <c r="J62" s="17"/>
      <c r="K62" s="24"/>
      <c r="L62" s="24"/>
      <c r="M62" s="17"/>
      <c r="N62" s="2" t="s">
        <v>107</v>
      </c>
      <c r="O62" s="17"/>
      <c r="P62" s="45">
        <f>IF(P61=0,SUM(P5:P58),P60-P61)</f>
        <v>242.25</v>
      </c>
    </row>
    <row r="63" spans="1:16" ht="20.100000000000001" customHeight="1">
      <c r="A63" s="6"/>
      <c r="B63" s="2"/>
      <c r="C63" s="2"/>
      <c r="D63" s="17"/>
      <c r="E63" s="17"/>
      <c r="F63" s="2"/>
      <c r="G63" s="2"/>
      <c r="H63" s="17"/>
      <c r="I63" s="24"/>
      <c r="J63" s="17"/>
      <c r="K63" s="24"/>
      <c r="L63" s="24"/>
      <c r="M63" s="17"/>
      <c r="N63" s="2"/>
      <c r="O63" s="17"/>
      <c r="P63" s="7"/>
    </row>
    <row r="64" spans="1:16">
      <c r="A64" s="31" t="s">
        <v>10</v>
      </c>
      <c r="B64" s="34" t="s">
        <v>109</v>
      </c>
      <c r="C64" s="36"/>
      <c r="D64" s="36"/>
      <c r="E64" s="46"/>
      <c r="F64" s="46"/>
      <c r="G64" s="47"/>
      <c r="H64" s="36"/>
      <c r="I64" s="36" t="s">
        <v>117</v>
      </c>
      <c r="J64" s="47"/>
      <c r="K64" s="48">
        <v>58200</v>
      </c>
      <c r="L64" s="36"/>
      <c r="M64" s="36"/>
      <c r="N64" s="34" t="s">
        <v>108</v>
      </c>
      <c r="O64" s="36"/>
      <c r="P64" s="50" t="s">
        <v>191</v>
      </c>
    </row>
    <row r="65" spans="1:16">
      <c r="A65" s="94" t="s">
        <v>8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52"/>
    </row>
    <row r="66" spans="1:16">
      <c r="A66" s="32" t="s">
        <v>91</v>
      </c>
      <c r="B66" s="154" t="s">
        <v>192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7"/>
      <c r="N66" s="6"/>
      <c r="O66" s="2"/>
      <c r="P66" s="52"/>
    </row>
    <row r="67" spans="1:16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7"/>
      <c r="N67" s="163">
        <f>+P62</f>
        <v>242.25</v>
      </c>
      <c r="O67" s="164"/>
      <c r="P67" s="165"/>
    </row>
    <row r="68" spans="1:16">
      <c r="A68" s="95">
        <v>58200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38"/>
      <c r="O68" s="39"/>
      <c r="P68" s="53"/>
    </row>
    <row r="69" spans="1:16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6"/>
    </row>
    <row r="70" spans="1:16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66"/>
    </row>
    <row r="71" spans="1:16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9"/>
    </row>
    <row r="72" spans="1:16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9"/>
    </row>
    <row r="73" spans="1:16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3"/>
      <c r="L73" s="3"/>
      <c r="M73" s="3"/>
      <c r="N73" s="146" t="s">
        <v>12</v>
      </c>
      <c r="O73" s="147"/>
      <c r="P73" s="148"/>
    </row>
    <row r="74" spans="1:16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8"/>
    </row>
    <row r="75" spans="1:16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8"/>
    </row>
    <row r="76" spans="1:16">
      <c r="A76" s="14"/>
      <c r="B76" s="8"/>
      <c r="C76" s="9"/>
      <c r="D76" s="14"/>
      <c r="E76" s="8"/>
      <c r="F76" s="149" t="s">
        <v>115</v>
      </c>
      <c r="G76" s="149"/>
      <c r="H76" s="149"/>
      <c r="I76" s="150"/>
      <c r="J76" s="150"/>
      <c r="K76" s="150"/>
      <c r="L76" s="150"/>
      <c r="M76" s="150"/>
      <c r="N76" s="143" t="s">
        <v>119</v>
      </c>
      <c r="O76" s="70"/>
      <c r="P76" s="50" t="s">
        <v>120</v>
      </c>
    </row>
    <row r="77" spans="1:16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3" t="s">
        <v>12</v>
      </c>
    </row>
    <row r="78" spans="1:16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3" t="s">
        <v>12</v>
      </c>
    </row>
    <row r="79" spans="1:16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3" t="s">
        <v>12</v>
      </c>
    </row>
    <row r="80" spans="1:16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7" t="s">
        <v>12</v>
      </c>
    </row>
  </sheetData>
  <mergeCells count="10">
    <mergeCell ref="A71:M71"/>
    <mergeCell ref="N73:P73"/>
    <mergeCell ref="N74:P74"/>
    <mergeCell ref="F76:M76"/>
    <mergeCell ref="A2:P2"/>
    <mergeCell ref="A3:P3"/>
    <mergeCell ref="B66:M68"/>
    <mergeCell ref="N67:P67"/>
    <mergeCell ref="A70:M70"/>
    <mergeCell ref="N70:P70"/>
  </mergeCells>
  <conditionalFormatting sqref="A68">
    <cfRule type="expression" dxfId="47" priority="1" stopIfTrue="1">
      <formula>$A68="EDIF"</formula>
    </cfRule>
    <cfRule type="expression" dxfId="4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>
  <sheetPr codeName="Plan30"/>
  <dimension ref="A1:P80"/>
  <sheetViews>
    <sheetView showZeros="0" zoomScaleNormal="100" workbookViewId="0">
      <selection activeCell="B7" sqref="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2.625" customWidth="1"/>
    <col min="15" max="15" width="3.625" customWidth="1"/>
    <col min="16" max="16" width="15.625" customWidth="1"/>
  </cols>
  <sheetData>
    <row r="1" spans="1:16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7"/>
    </row>
    <row r="2" spans="1:16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3"/>
    </row>
    <row r="4" spans="1:16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 t="s">
        <v>193</v>
      </c>
    </row>
    <row r="5" spans="1:16" ht="20.100000000000001" customHeight="1">
      <c r="A5" s="78" t="s">
        <v>105</v>
      </c>
      <c r="B5" s="22"/>
      <c r="C5" s="22"/>
      <c r="D5" s="33" t="s">
        <v>35</v>
      </c>
      <c r="E5" s="22"/>
      <c r="F5" s="33" t="s">
        <v>12</v>
      </c>
      <c r="G5" s="22"/>
      <c r="H5" s="22"/>
      <c r="I5" s="33" t="s">
        <v>12</v>
      </c>
      <c r="J5" s="22"/>
      <c r="K5" s="33" t="s">
        <v>12</v>
      </c>
      <c r="L5" s="22"/>
      <c r="M5" s="22"/>
      <c r="N5" s="79"/>
      <c r="O5" s="22"/>
      <c r="P5" s="99" t="s">
        <v>106</v>
      </c>
    </row>
    <row r="6" spans="1:16" ht="20.100000000000001" customHeight="1">
      <c r="A6" s="80"/>
      <c r="B6" s="30"/>
      <c r="C6" s="30"/>
      <c r="D6" s="81"/>
      <c r="E6" s="30"/>
      <c r="F6" s="81"/>
      <c r="G6" s="30"/>
      <c r="H6" s="30"/>
      <c r="I6" s="82"/>
      <c r="J6" s="30"/>
      <c r="K6" s="83"/>
      <c r="L6" s="84"/>
      <c r="M6" s="30"/>
      <c r="N6" s="85"/>
      <c r="O6" s="30"/>
      <c r="P6" s="86"/>
    </row>
    <row r="7" spans="1:16" ht="20.100000000000001" customHeight="1">
      <c r="A7" s="87"/>
      <c r="B7" s="5" t="s">
        <v>228</v>
      </c>
      <c r="C7" s="33"/>
      <c r="D7" s="88">
        <v>3</v>
      </c>
      <c r="E7" s="33"/>
      <c r="F7" s="88"/>
      <c r="G7" s="33"/>
      <c r="H7" s="33"/>
      <c r="I7" s="88"/>
      <c r="J7" s="33"/>
      <c r="K7" s="89"/>
      <c r="L7" s="33"/>
      <c r="M7" s="33"/>
      <c r="N7" s="97"/>
      <c r="O7" s="33"/>
      <c r="P7" s="90">
        <f>D7</f>
        <v>3</v>
      </c>
    </row>
    <row r="8" spans="1:16" ht="20.100000000000001" customHeight="1">
      <c r="A8" s="87"/>
      <c r="B8" s="5"/>
      <c r="C8" s="33"/>
      <c r="D8" s="88"/>
      <c r="E8" s="33"/>
      <c r="F8" s="88"/>
      <c r="G8" s="33"/>
      <c r="H8" s="33"/>
      <c r="I8" s="88"/>
      <c r="J8" s="33"/>
      <c r="K8" s="89"/>
      <c r="L8" s="33"/>
      <c r="M8" s="33"/>
      <c r="N8" s="89"/>
      <c r="O8" s="33"/>
      <c r="P8" s="90"/>
    </row>
    <row r="9" spans="1:16" ht="20.100000000000001" customHeight="1">
      <c r="A9" s="21"/>
      <c r="B9" s="91"/>
      <c r="C9" s="91"/>
      <c r="D9" s="22"/>
      <c r="E9" s="22"/>
      <c r="F9" s="19"/>
      <c r="G9" s="19"/>
      <c r="H9" s="22"/>
      <c r="I9" s="23"/>
      <c r="J9" s="22"/>
      <c r="K9" s="23"/>
      <c r="L9" s="23"/>
      <c r="M9" s="22"/>
      <c r="N9" s="23"/>
      <c r="O9" s="22"/>
      <c r="P9" s="20"/>
    </row>
    <row r="10" spans="1:16" ht="20.100000000000001" customHeight="1">
      <c r="A10" s="21"/>
      <c r="B10" s="91"/>
      <c r="C10" s="91"/>
      <c r="D10" s="22"/>
      <c r="E10" s="22"/>
      <c r="F10" s="19"/>
      <c r="G10" s="19"/>
      <c r="H10" s="22"/>
      <c r="I10" s="28"/>
      <c r="J10" s="22"/>
      <c r="K10" s="27"/>
      <c r="L10" s="26"/>
      <c r="M10" s="22"/>
      <c r="N10" s="28"/>
      <c r="O10" s="22"/>
      <c r="P10" s="20"/>
    </row>
    <row r="11" spans="1:16" ht="20.100000000000001" customHeight="1">
      <c r="A11" s="21"/>
      <c r="B11" s="91"/>
      <c r="C11" s="91"/>
      <c r="D11" s="22"/>
      <c r="E11" s="22"/>
      <c r="F11" s="19"/>
      <c r="G11" s="19"/>
      <c r="H11" s="22"/>
      <c r="I11" s="23"/>
      <c r="J11" s="22"/>
      <c r="K11" s="23"/>
      <c r="L11" s="23"/>
      <c r="M11" s="22"/>
      <c r="N11" s="23"/>
      <c r="O11" s="22"/>
      <c r="P11" s="20"/>
    </row>
    <row r="12" spans="1:16" ht="20.100000000000001" customHeight="1">
      <c r="A12" s="21"/>
      <c r="B12" s="91"/>
      <c r="C12" s="91"/>
      <c r="D12" s="22"/>
      <c r="E12" s="22"/>
      <c r="F12" s="19"/>
      <c r="G12" s="19"/>
      <c r="H12" s="22"/>
      <c r="I12" s="28"/>
      <c r="J12" s="22"/>
      <c r="K12" s="27"/>
      <c r="L12" s="26"/>
      <c r="M12" s="22"/>
      <c r="N12" s="28"/>
      <c r="O12" s="22"/>
      <c r="P12" s="20"/>
    </row>
    <row r="13" spans="1:16" ht="20.100000000000001" customHeight="1">
      <c r="A13" s="21"/>
      <c r="B13" s="91"/>
      <c r="C13" s="91"/>
      <c r="D13" s="22"/>
      <c r="E13" s="22"/>
      <c r="F13" s="19"/>
      <c r="G13" s="19"/>
      <c r="H13" s="22"/>
      <c r="I13" s="23"/>
      <c r="J13" s="22"/>
      <c r="K13" s="23"/>
      <c r="L13" s="23"/>
      <c r="M13" s="22"/>
      <c r="N13" s="23"/>
      <c r="O13" s="22"/>
      <c r="P13" s="20"/>
    </row>
    <row r="14" spans="1:16" ht="20.100000000000001" customHeight="1">
      <c r="A14" s="21"/>
      <c r="B14" s="91"/>
      <c r="C14" s="91"/>
      <c r="D14" s="22"/>
      <c r="E14" s="22"/>
      <c r="F14" s="19"/>
      <c r="G14" s="19"/>
      <c r="H14" s="22"/>
      <c r="I14" s="28"/>
      <c r="J14" s="22"/>
      <c r="K14" s="27"/>
      <c r="L14" s="26"/>
      <c r="M14" s="22"/>
      <c r="N14" s="28"/>
      <c r="O14" s="22"/>
      <c r="P14" s="20"/>
    </row>
    <row r="15" spans="1:16" ht="20.100000000000001" customHeight="1">
      <c r="A15" s="21"/>
      <c r="B15" s="19"/>
      <c r="C15" s="19"/>
      <c r="D15" s="22"/>
      <c r="E15" s="22"/>
      <c r="F15" s="19"/>
      <c r="G15" s="19"/>
      <c r="H15" s="22"/>
      <c r="I15" s="23"/>
      <c r="J15" s="22"/>
      <c r="K15" s="23"/>
      <c r="L15" s="23"/>
      <c r="M15" s="22"/>
      <c r="N15" s="23"/>
      <c r="O15" s="22"/>
      <c r="P15" s="20"/>
    </row>
    <row r="16" spans="1:16" ht="20.100000000000001" customHeight="1">
      <c r="A16" s="21"/>
      <c r="B16" s="19"/>
      <c r="C16" s="19"/>
      <c r="D16" s="22"/>
      <c r="E16" s="22"/>
      <c r="F16" s="19"/>
      <c r="G16" s="19"/>
      <c r="H16" s="22"/>
      <c r="I16" s="23"/>
      <c r="J16" s="22"/>
      <c r="K16" s="23"/>
      <c r="L16" s="23"/>
      <c r="M16" s="22"/>
      <c r="N16" s="23"/>
      <c r="O16" s="22"/>
      <c r="P16" s="20"/>
    </row>
    <row r="17" spans="1:16" ht="20.100000000000001" customHeight="1">
      <c r="A17" s="21"/>
      <c r="B17" s="19"/>
      <c r="C17" s="19"/>
      <c r="D17" s="22"/>
      <c r="E17" s="22"/>
      <c r="F17" s="19"/>
      <c r="G17" s="19"/>
      <c r="H17" s="22"/>
      <c r="I17" s="23"/>
      <c r="J17" s="22"/>
      <c r="K17" s="23"/>
      <c r="L17" s="23"/>
      <c r="M17" s="22"/>
      <c r="N17" s="23"/>
      <c r="O17" s="22"/>
      <c r="P17" s="20"/>
    </row>
    <row r="18" spans="1:16" ht="20.100000000000001" customHeight="1">
      <c r="A18" s="21"/>
      <c r="B18" s="19"/>
      <c r="C18" s="19"/>
      <c r="D18" s="22"/>
      <c r="E18" s="22"/>
      <c r="F18" s="19"/>
      <c r="G18" s="19"/>
      <c r="H18" s="22"/>
      <c r="I18" s="23"/>
      <c r="J18" s="22"/>
      <c r="K18" s="23"/>
      <c r="L18" s="23"/>
      <c r="M18" s="22"/>
      <c r="N18" s="23"/>
      <c r="O18" s="22"/>
      <c r="P18" s="20"/>
    </row>
    <row r="19" spans="1:16" ht="20.100000000000001" customHeight="1">
      <c r="A19" s="21"/>
      <c r="B19" s="19"/>
      <c r="C19" s="19"/>
      <c r="D19" s="22"/>
      <c r="E19" s="22"/>
      <c r="F19" s="19"/>
      <c r="G19" s="19"/>
      <c r="H19" s="22"/>
      <c r="I19" s="23"/>
      <c r="J19" s="22"/>
      <c r="K19" s="23"/>
      <c r="L19" s="23"/>
      <c r="M19" s="22"/>
      <c r="N19" s="23"/>
      <c r="O19" s="22"/>
      <c r="P19" s="20"/>
    </row>
    <row r="20" spans="1:16" ht="20.100000000000001" customHeight="1">
      <c r="A20" s="21"/>
      <c r="B20" s="19"/>
      <c r="C20" s="19"/>
      <c r="D20" s="22"/>
      <c r="E20" s="22"/>
      <c r="F20" s="19"/>
      <c r="G20" s="19"/>
      <c r="H20" s="22"/>
      <c r="I20" s="23"/>
      <c r="J20" s="22"/>
      <c r="K20" s="23"/>
      <c r="L20" s="23"/>
      <c r="M20" s="22"/>
      <c r="N20" s="23"/>
      <c r="O20" s="22"/>
      <c r="P20" s="20"/>
    </row>
    <row r="21" spans="1:16" ht="20.100000000000001" customHeight="1">
      <c r="A21" s="21"/>
      <c r="B21" s="19"/>
      <c r="C21" s="19"/>
      <c r="D21" s="22"/>
      <c r="E21" s="22"/>
      <c r="F21" s="19"/>
      <c r="G21" s="19"/>
      <c r="H21" s="22"/>
      <c r="I21" s="23"/>
      <c r="J21" s="22"/>
      <c r="K21" s="23"/>
      <c r="L21" s="23"/>
      <c r="M21" s="22"/>
      <c r="N21" s="23"/>
      <c r="O21" s="22"/>
      <c r="P21" s="20"/>
    </row>
    <row r="22" spans="1:16" ht="20.100000000000001" customHeight="1">
      <c r="A22" s="21"/>
      <c r="B22" s="19"/>
      <c r="C22" s="19"/>
      <c r="D22" s="22"/>
      <c r="E22" s="22"/>
      <c r="F22" s="19"/>
      <c r="G22" s="19"/>
      <c r="H22" s="22"/>
      <c r="I22" s="23"/>
      <c r="J22" s="22"/>
      <c r="K22" s="23"/>
      <c r="L22" s="23"/>
      <c r="M22" s="22"/>
      <c r="N22" s="23"/>
      <c r="O22" s="22"/>
      <c r="P22" s="20"/>
    </row>
    <row r="23" spans="1:16" ht="20.100000000000001" customHeight="1">
      <c r="A23" s="21"/>
      <c r="B23" s="19"/>
      <c r="C23" s="19"/>
      <c r="D23" s="22"/>
      <c r="E23" s="22"/>
      <c r="F23" s="19"/>
      <c r="G23" s="19"/>
      <c r="H23" s="22"/>
      <c r="I23" s="23"/>
      <c r="J23" s="22"/>
      <c r="K23" s="23"/>
      <c r="L23" s="23"/>
      <c r="M23" s="22"/>
      <c r="N23" s="23"/>
      <c r="O23" s="22"/>
      <c r="P23" s="20"/>
    </row>
    <row r="24" spans="1:16" ht="20.100000000000001" customHeight="1">
      <c r="A24" s="21"/>
      <c r="B24" s="19"/>
      <c r="C24" s="19"/>
      <c r="D24" s="22"/>
      <c r="E24" s="22"/>
      <c r="F24" s="19"/>
      <c r="G24" s="19"/>
      <c r="H24" s="22"/>
      <c r="I24" s="23"/>
      <c r="J24" s="22"/>
      <c r="K24" s="23"/>
      <c r="L24" s="23"/>
      <c r="M24" s="22"/>
      <c r="N24" s="23"/>
      <c r="O24" s="22"/>
      <c r="P24" s="20"/>
    </row>
    <row r="25" spans="1:16" ht="20.100000000000001" customHeight="1">
      <c r="A25" s="21"/>
      <c r="B25" s="19"/>
      <c r="C25" s="19"/>
      <c r="D25" s="22"/>
      <c r="E25" s="22"/>
      <c r="F25" s="19"/>
      <c r="G25" s="19"/>
      <c r="H25" s="22"/>
      <c r="I25" s="23"/>
      <c r="J25" s="22"/>
      <c r="K25" s="23"/>
      <c r="L25" s="23"/>
      <c r="M25" s="22"/>
      <c r="N25" s="23"/>
      <c r="O25" s="22"/>
      <c r="P25" s="20"/>
    </row>
    <row r="26" spans="1:16" ht="20.100000000000001" customHeight="1">
      <c r="A26" s="21"/>
      <c r="B26" s="19"/>
      <c r="C26" s="19"/>
      <c r="D26" s="22"/>
      <c r="E26" s="22"/>
      <c r="F26" s="19"/>
      <c r="G26" s="19"/>
      <c r="H26" s="22"/>
      <c r="I26" s="23"/>
      <c r="J26" s="22"/>
      <c r="K26" s="23"/>
      <c r="L26" s="23"/>
      <c r="M26" s="22"/>
      <c r="N26" s="23"/>
      <c r="O26" s="22"/>
      <c r="P26" s="20"/>
    </row>
    <row r="27" spans="1:16" ht="20.100000000000001" customHeight="1">
      <c r="A27" s="21"/>
      <c r="B27" s="19"/>
      <c r="C27" s="19"/>
      <c r="D27" s="22"/>
      <c r="E27" s="22"/>
      <c r="F27" s="19"/>
      <c r="G27" s="19"/>
      <c r="H27" s="22"/>
      <c r="I27" s="23"/>
      <c r="J27" s="22"/>
      <c r="K27" s="23"/>
      <c r="L27" s="23"/>
      <c r="M27" s="22"/>
      <c r="N27" s="23"/>
      <c r="O27" s="22"/>
      <c r="P27" s="20"/>
    </row>
    <row r="28" spans="1:16" ht="20.100000000000001" customHeight="1">
      <c r="A28" s="21"/>
      <c r="B28" s="19"/>
      <c r="C28" s="19"/>
      <c r="D28" s="22"/>
      <c r="E28" s="22"/>
      <c r="F28" s="19"/>
      <c r="G28" s="19"/>
      <c r="H28" s="22"/>
      <c r="I28" s="23"/>
      <c r="J28" s="22"/>
      <c r="K28" s="23"/>
      <c r="L28" s="23"/>
      <c r="M28" s="22"/>
      <c r="N28" s="23"/>
      <c r="O28" s="22"/>
      <c r="P28" s="20"/>
    </row>
    <row r="29" spans="1:16" ht="20.100000000000001" customHeight="1">
      <c r="A29" s="21"/>
      <c r="B29" s="19"/>
      <c r="C29" s="19"/>
      <c r="D29" s="22"/>
      <c r="E29" s="22"/>
      <c r="F29" s="19"/>
      <c r="G29" s="19"/>
      <c r="H29" s="22"/>
      <c r="I29" s="23"/>
      <c r="J29" s="22"/>
      <c r="K29" s="23"/>
      <c r="L29" s="23"/>
      <c r="M29" s="22"/>
      <c r="N29" s="23"/>
      <c r="O29" s="22"/>
      <c r="P29" s="20"/>
    </row>
    <row r="30" spans="1:16" ht="20.100000000000001" customHeight="1">
      <c r="A30" s="21"/>
      <c r="B30" s="19"/>
      <c r="C30" s="19"/>
      <c r="D30" s="22"/>
      <c r="E30" s="22"/>
      <c r="F30" s="19"/>
      <c r="G30" s="19"/>
      <c r="H30" s="22"/>
      <c r="I30" s="23"/>
      <c r="J30" s="22"/>
      <c r="K30" s="23"/>
      <c r="L30" s="23"/>
      <c r="M30" s="22"/>
      <c r="N30" s="23"/>
      <c r="O30" s="22"/>
      <c r="P30" s="20"/>
    </row>
    <row r="31" spans="1:16" ht="20.100000000000001" customHeight="1">
      <c r="A31" s="21"/>
      <c r="B31" s="19"/>
      <c r="C31" s="19"/>
      <c r="D31" s="22"/>
      <c r="E31" s="22"/>
      <c r="F31" s="19"/>
      <c r="G31" s="19"/>
      <c r="H31" s="22"/>
      <c r="I31" s="23"/>
      <c r="J31" s="22"/>
      <c r="K31" s="23"/>
      <c r="L31" s="23"/>
      <c r="M31" s="22"/>
      <c r="N31" s="23"/>
      <c r="O31" s="22"/>
      <c r="P31" s="20"/>
    </row>
    <row r="32" spans="1:16" ht="20.100000000000001" customHeight="1">
      <c r="A32" s="21"/>
      <c r="B32" s="19"/>
      <c r="C32" s="19"/>
      <c r="D32" s="22"/>
      <c r="E32" s="22"/>
      <c r="F32" s="19"/>
      <c r="G32" s="19"/>
      <c r="H32" s="22"/>
      <c r="I32" s="23"/>
      <c r="J32" s="22"/>
      <c r="K32" s="23"/>
      <c r="L32" s="23"/>
      <c r="M32" s="22"/>
      <c r="N32" s="23"/>
      <c r="O32" s="22"/>
      <c r="P32" s="20"/>
    </row>
    <row r="33" spans="1:16" ht="20.100000000000001" customHeight="1">
      <c r="A33" s="21"/>
      <c r="B33" s="19"/>
      <c r="C33" s="19"/>
      <c r="D33" s="22"/>
      <c r="E33" s="22"/>
      <c r="F33" s="19"/>
      <c r="G33" s="19"/>
      <c r="H33" s="22"/>
      <c r="I33" s="23"/>
      <c r="J33" s="22"/>
      <c r="K33" s="23"/>
      <c r="L33" s="23"/>
      <c r="M33" s="22"/>
      <c r="N33" s="23"/>
      <c r="O33" s="22"/>
      <c r="P33" s="20"/>
    </row>
    <row r="34" spans="1:16" ht="20.100000000000001" customHeight="1">
      <c r="A34" s="21"/>
      <c r="B34" s="19"/>
      <c r="C34" s="19"/>
      <c r="D34" s="22"/>
      <c r="E34" s="22"/>
      <c r="F34" s="19"/>
      <c r="G34" s="19"/>
      <c r="H34" s="22"/>
      <c r="I34" s="23"/>
      <c r="J34" s="22"/>
      <c r="K34" s="23"/>
      <c r="L34" s="23"/>
      <c r="M34" s="22"/>
      <c r="N34" s="23"/>
      <c r="O34" s="22"/>
      <c r="P34" s="20"/>
    </row>
    <row r="35" spans="1:16" ht="20.100000000000001" customHeight="1">
      <c r="A35" s="21"/>
      <c r="B35" s="19"/>
      <c r="C35" s="19"/>
      <c r="D35" s="22"/>
      <c r="E35" s="22"/>
      <c r="F35" s="19"/>
      <c r="G35" s="19"/>
      <c r="H35" s="22"/>
      <c r="I35" s="23"/>
      <c r="J35" s="22"/>
      <c r="K35" s="23"/>
      <c r="L35" s="23"/>
      <c r="M35" s="22"/>
      <c r="N35" s="23"/>
      <c r="O35" s="22"/>
      <c r="P35" s="20"/>
    </row>
    <row r="36" spans="1:16" ht="20.100000000000001" customHeight="1">
      <c r="A36" s="21"/>
      <c r="B36" s="19"/>
      <c r="C36" s="19"/>
      <c r="D36" s="22"/>
      <c r="E36" s="22"/>
      <c r="F36" s="19"/>
      <c r="G36" s="19"/>
      <c r="H36" s="22"/>
      <c r="I36" s="23"/>
      <c r="J36" s="22"/>
      <c r="K36" s="23"/>
      <c r="L36" s="23"/>
      <c r="M36" s="22"/>
      <c r="N36" s="23"/>
      <c r="O36" s="22"/>
      <c r="P36" s="20"/>
    </row>
    <row r="37" spans="1:16" ht="20.100000000000001" customHeight="1">
      <c r="A37" s="21"/>
      <c r="B37" s="19"/>
      <c r="C37" s="19"/>
      <c r="D37" s="22"/>
      <c r="E37" s="22"/>
      <c r="F37" s="19"/>
      <c r="G37" s="19"/>
      <c r="H37" s="22"/>
      <c r="I37" s="23"/>
      <c r="J37" s="22"/>
      <c r="K37" s="23"/>
      <c r="L37" s="23"/>
      <c r="M37" s="22"/>
      <c r="N37" s="23"/>
      <c r="O37" s="22"/>
      <c r="P37" s="20"/>
    </row>
    <row r="38" spans="1:16" ht="20.100000000000001" customHeight="1">
      <c r="A38" s="21"/>
      <c r="B38" s="19"/>
      <c r="C38" s="19"/>
      <c r="D38" s="22"/>
      <c r="E38" s="22"/>
      <c r="F38" s="19"/>
      <c r="G38" s="19"/>
      <c r="H38" s="22"/>
      <c r="I38" s="23"/>
      <c r="J38" s="22"/>
      <c r="K38" s="23"/>
      <c r="L38" s="23"/>
      <c r="M38" s="22"/>
      <c r="N38" s="23"/>
      <c r="O38" s="22"/>
      <c r="P38" s="20"/>
    </row>
    <row r="39" spans="1:16" ht="20.100000000000001" customHeight="1">
      <c r="A39" s="21"/>
      <c r="B39" s="19"/>
      <c r="C39" s="19"/>
      <c r="D39" s="22"/>
      <c r="E39" s="22"/>
      <c r="F39" s="19"/>
      <c r="G39" s="19"/>
      <c r="H39" s="22"/>
      <c r="I39" s="23"/>
      <c r="J39" s="22"/>
      <c r="K39" s="23"/>
      <c r="L39" s="23"/>
      <c r="M39" s="22"/>
      <c r="N39" s="23"/>
      <c r="O39" s="22"/>
      <c r="P39" s="20"/>
    </row>
    <row r="40" spans="1:16" ht="20.100000000000001" customHeight="1">
      <c r="A40" s="21"/>
      <c r="B40" s="19"/>
      <c r="C40" s="19"/>
      <c r="D40" s="22"/>
      <c r="E40" s="22"/>
      <c r="F40" s="19"/>
      <c r="G40" s="19"/>
      <c r="H40" s="22"/>
      <c r="I40" s="23"/>
      <c r="J40" s="22"/>
      <c r="K40" s="23"/>
      <c r="L40" s="23"/>
      <c r="M40" s="22"/>
      <c r="N40" s="23"/>
      <c r="O40" s="22"/>
      <c r="P40" s="20"/>
    </row>
    <row r="41" spans="1:16" ht="20.100000000000001" customHeight="1">
      <c r="A41" s="21"/>
      <c r="B41" s="19"/>
      <c r="C41" s="19"/>
      <c r="D41" s="22"/>
      <c r="E41" s="22"/>
      <c r="F41" s="19"/>
      <c r="G41" s="19"/>
      <c r="H41" s="22"/>
      <c r="I41" s="23"/>
      <c r="J41" s="22"/>
      <c r="K41" s="23"/>
      <c r="L41" s="23"/>
      <c r="M41" s="22"/>
      <c r="N41" s="23"/>
      <c r="O41" s="22"/>
      <c r="P41" s="20"/>
    </row>
    <row r="42" spans="1:16" ht="20.100000000000001" customHeight="1">
      <c r="A42" s="21"/>
      <c r="B42" s="19"/>
      <c r="C42" s="19"/>
      <c r="D42" s="22"/>
      <c r="E42" s="22"/>
      <c r="F42" s="19"/>
      <c r="G42" s="19"/>
      <c r="H42" s="22"/>
      <c r="I42" s="23"/>
      <c r="J42" s="22"/>
      <c r="K42" s="23"/>
      <c r="L42" s="23"/>
      <c r="M42" s="22"/>
      <c r="N42" s="23"/>
      <c r="O42" s="22"/>
      <c r="P42" s="20"/>
    </row>
    <row r="43" spans="1:16" ht="20.100000000000001" customHeight="1">
      <c r="A43" s="21"/>
      <c r="B43" s="19"/>
      <c r="C43" s="19"/>
      <c r="D43" s="22"/>
      <c r="E43" s="22"/>
      <c r="F43" s="19"/>
      <c r="G43" s="19"/>
      <c r="H43" s="22"/>
      <c r="I43" s="23"/>
      <c r="J43" s="22"/>
      <c r="K43" s="23"/>
      <c r="L43" s="23"/>
      <c r="M43" s="22"/>
      <c r="N43" s="23"/>
      <c r="O43" s="22"/>
      <c r="P43" s="20"/>
    </row>
    <row r="44" spans="1:16" ht="20.100000000000001" customHeight="1">
      <c r="A44" s="21"/>
      <c r="B44" s="19"/>
      <c r="C44" s="19"/>
      <c r="D44" s="22"/>
      <c r="E44" s="22"/>
      <c r="F44" s="19"/>
      <c r="G44" s="19"/>
      <c r="H44" s="22"/>
      <c r="I44" s="23"/>
      <c r="J44" s="22"/>
      <c r="K44" s="23"/>
      <c r="L44" s="23"/>
      <c r="M44" s="22"/>
      <c r="N44" s="23"/>
      <c r="O44" s="22"/>
      <c r="P44" s="20"/>
    </row>
    <row r="45" spans="1:16" ht="20.100000000000001" customHeight="1">
      <c r="A45" s="21"/>
      <c r="B45" s="19"/>
      <c r="C45" s="19"/>
      <c r="D45" s="22"/>
      <c r="E45" s="22"/>
      <c r="F45" s="19"/>
      <c r="G45" s="19"/>
      <c r="H45" s="22"/>
      <c r="I45" s="23"/>
      <c r="J45" s="22"/>
      <c r="K45" s="23"/>
      <c r="L45" s="23"/>
      <c r="M45" s="22"/>
      <c r="N45" s="23"/>
      <c r="O45" s="22"/>
      <c r="P45" s="20"/>
    </row>
    <row r="46" spans="1:16" ht="20.100000000000001" customHeight="1">
      <c r="A46" s="21"/>
      <c r="B46" s="19"/>
      <c r="C46" s="19"/>
      <c r="D46" s="22"/>
      <c r="E46" s="22"/>
      <c r="F46" s="19"/>
      <c r="G46" s="19"/>
      <c r="H46" s="22"/>
      <c r="I46" s="23"/>
      <c r="J46" s="22"/>
      <c r="K46" s="23"/>
      <c r="L46" s="23"/>
      <c r="M46" s="22"/>
      <c r="N46" s="23"/>
      <c r="O46" s="22"/>
      <c r="P46" s="20"/>
    </row>
    <row r="47" spans="1:16" ht="20.100000000000001" customHeight="1">
      <c r="A47" s="21"/>
      <c r="B47" s="19"/>
      <c r="C47" s="19"/>
      <c r="D47" s="22"/>
      <c r="E47" s="22"/>
      <c r="F47" s="19"/>
      <c r="G47" s="19"/>
      <c r="H47" s="22"/>
      <c r="I47" s="23"/>
      <c r="J47" s="22"/>
      <c r="K47" s="23"/>
      <c r="L47" s="23"/>
      <c r="M47" s="22"/>
      <c r="N47" s="23"/>
      <c r="O47" s="22"/>
      <c r="P47" s="20"/>
    </row>
    <row r="48" spans="1:16" ht="20.100000000000001" customHeight="1">
      <c r="A48" s="21"/>
      <c r="B48" s="19"/>
      <c r="C48" s="19"/>
      <c r="D48" s="22"/>
      <c r="E48" s="22"/>
      <c r="F48" s="19"/>
      <c r="G48" s="19"/>
      <c r="H48" s="22"/>
      <c r="I48" s="23"/>
      <c r="J48" s="22"/>
      <c r="K48" s="23"/>
      <c r="L48" s="23"/>
      <c r="M48" s="22"/>
      <c r="N48" s="23"/>
      <c r="O48" s="22"/>
      <c r="P48" s="20"/>
    </row>
    <row r="49" spans="1:16" ht="20.100000000000001" customHeight="1">
      <c r="A49" s="21"/>
      <c r="B49" s="19"/>
      <c r="C49" s="19"/>
      <c r="D49" s="22"/>
      <c r="E49" s="22"/>
      <c r="F49" s="19"/>
      <c r="G49" s="19"/>
      <c r="H49" s="22"/>
      <c r="I49" s="23"/>
      <c r="J49" s="22"/>
      <c r="K49" s="23"/>
      <c r="L49" s="23"/>
      <c r="M49" s="22"/>
      <c r="N49" s="23"/>
      <c r="O49" s="22"/>
      <c r="P49" s="20"/>
    </row>
    <row r="50" spans="1:16" ht="20.100000000000001" customHeight="1">
      <c r="A50" s="21"/>
      <c r="B50" s="19"/>
      <c r="C50" s="19"/>
      <c r="D50" s="22"/>
      <c r="E50" s="22"/>
      <c r="F50" s="19"/>
      <c r="G50" s="19"/>
      <c r="H50" s="22"/>
      <c r="I50" s="23"/>
      <c r="J50" s="22"/>
      <c r="K50" s="23"/>
      <c r="L50" s="23"/>
      <c r="M50" s="22"/>
      <c r="N50" s="23"/>
      <c r="O50" s="22"/>
      <c r="P50" s="20"/>
    </row>
    <row r="51" spans="1:16" ht="20.100000000000001" customHeight="1">
      <c r="A51" s="21"/>
      <c r="B51" s="19"/>
      <c r="C51" s="19"/>
      <c r="D51" s="22"/>
      <c r="E51" s="22"/>
      <c r="F51" s="19"/>
      <c r="G51" s="19"/>
      <c r="H51" s="22"/>
      <c r="I51" s="23"/>
      <c r="J51" s="22"/>
      <c r="K51" s="23"/>
      <c r="L51" s="23"/>
      <c r="M51" s="22"/>
      <c r="N51" s="23"/>
      <c r="O51" s="22"/>
      <c r="P51" s="20"/>
    </row>
    <row r="52" spans="1:16" ht="20.100000000000001" customHeight="1">
      <c r="A52" s="21"/>
      <c r="B52" s="19"/>
      <c r="C52" s="19"/>
      <c r="D52" s="22"/>
      <c r="E52" s="22"/>
      <c r="F52" s="19"/>
      <c r="G52" s="19"/>
      <c r="H52" s="22"/>
      <c r="I52" s="23"/>
      <c r="J52" s="22"/>
      <c r="K52" s="23"/>
      <c r="L52" s="23"/>
      <c r="M52" s="22"/>
      <c r="N52" s="23"/>
      <c r="O52" s="22"/>
      <c r="P52" s="20"/>
    </row>
    <row r="53" spans="1:16" ht="20.100000000000001" customHeight="1">
      <c r="A53" s="21"/>
      <c r="B53" s="19"/>
      <c r="C53" s="19"/>
      <c r="D53" s="22"/>
      <c r="E53" s="22"/>
      <c r="F53" s="19"/>
      <c r="G53" s="19"/>
      <c r="H53" s="22"/>
      <c r="I53" s="23"/>
      <c r="J53" s="22"/>
      <c r="K53" s="23"/>
      <c r="L53" s="23"/>
      <c r="M53" s="22"/>
      <c r="N53" s="23"/>
      <c r="O53" s="22"/>
      <c r="P53" s="20"/>
    </row>
    <row r="54" spans="1:16" ht="20.100000000000001" customHeight="1">
      <c r="A54" s="21"/>
      <c r="B54" s="19"/>
      <c r="C54" s="19"/>
      <c r="D54" s="22"/>
      <c r="E54" s="22"/>
      <c r="F54" s="19"/>
      <c r="G54" s="19"/>
      <c r="H54" s="22"/>
      <c r="I54" s="23"/>
      <c r="J54" s="22"/>
      <c r="K54" s="23"/>
      <c r="L54" s="23"/>
      <c r="M54" s="22"/>
      <c r="N54" s="23"/>
      <c r="O54" s="22"/>
      <c r="P54" s="20"/>
    </row>
    <row r="55" spans="1:16" ht="20.100000000000001" customHeight="1">
      <c r="A55" s="21"/>
      <c r="B55" s="19"/>
      <c r="C55" s="19"/>
      <c r="D55" s="22"/>
      <c r="E55" s="22"/>
      <c r="F55" s="19"/>
      <c r="G55" s="19"/>
      <c r="H55" s="22"/>
      <c r="I55" s="23"/>
      <c r="J55" s="22"/>
      <c r="K55" s="23"/>
      <c r="L55" s="23"/>
      <c r="M55" s="22"/>
      <c r="N55" s="23"/>
      <c r="O55" s="22"/>
      <c r="P55" s="20"/>
    </row>
    <row r="56" spans="1:16" ht="20.100000000000001" customHeight="1">
      <c r="A56" s="21"/>
      <c r="B56" s="19"/>
      <c r="C56" s="19"/>
      <c r="D56" s="22"/>
      <c r="E56" s="22"/>
      <c r="F56" s="19"/>
      <c r="G56" s="19"/>
      <c r="H56" s="22"/>
      <c r="I56" s="23"/>
      <c r="J56" s="22"/>
      <c r="K56" s="23"/>
      <c r="L56" s="23"/>
      <c r="M56" s="22"/>
      <c r="N56" s="23"/>
      <c r="O56" s="22"/>
      <c r="P56" s="20"/>
    </row>
    <row r="57" spans="1:16" ht="20.100000000000001" customHeight="1">
      <c r="A57" s="21"/>
      <c r="B57" s="19"/>
      <c r="C57" s="19"/>
      <c r="D57" s="22"/>
      <c r="E57" s="22"/>
      <c r="F57" s="19"/>
      <c r="G57" s="19"/>
      <c r="H57" s="22"/>
      <c r="I57" s="23"/>
      <c r="J57" s="22"/>
      <c r="K57" s="23"/>
      <c r="L57" s="23"/>
      <c r="M57" s="22"/>
      <c r="N57" s="23"/>
      <c r="O57" s="22"/>
      <c r="P57" s="20"/>
    </row>
    <row r="58" spans="1:16" ht="20.100000000000001" customHeight="1">
      <c r="A58" s="21"/>
      <c r="B58" s="19"/>
      <c r="C58" s="19"/>
      <c r="D58" s="22"/>
      <c r="E58" s="22"/>
      <c r="F58" s="19"/>
      <c r="G58" s="19"/>
      <c r="H58" s="22"/>
      <c r="I58" s="23"/>
      <c r="J58" s="22"/>
      <c r="K58" s="23"/>
      <c r="L58" s="23"/>
      <c r="M58" s="22"/>
      <c r="N58" s="23"/>
      <c r="O58" s="22"/>
      <c r="P58" s="20"/>
    </row>
    <row r="59" spans="1:16" ht="20.100000000000001" customHeight="1">
      <c r="A59" s="21"/>
      <c r="B59" s="19"/>
      <c r="C59" s="19"/>
      <c r="D59" s="22"/>
      <c r="E59" s="22"/>
      <c r="F59" s="19"/>
      <c r="G59" s="19"/>
      <c r="H59" s="22"/>
      <c r="I59" s="23"/>
      <c r="J59" s="22"/>
      <c r="K59" s="23"/>
      <c r="L59" s="23"/>
      <c r="M59" s="22"/>
      <c r="N59" s="43"/>
      <c r="O59" s="22"/>
      <c r="P59" s="20"/>
    </row>
    <row r="60" spans="1:16" ht="20.100000000000001" customHeight="1">
      <c r="A60" s="6"/>
      <c r="B60" s="2"/>
      <c r="C60" s="2"/>
      <c r="D60" s="17"/>
      <c r="E60" s="17"/>
      <c r="F60" s="2"/>
      <c r="G60" s="2"/>
      <c r="H60" s="17"/>
      <c r="I60" s="24"/>
      <c r="J60" s="17"/>
      <c r="K60" s="24"/>
      <c r="L60" s="24"/>
      <c r="M60" s="17"/>
      <c r="N60" s="2" t="s">
        <v>12</v>
      </c>
      <c r="O60" s="17"/>
      <c r="P60" s="44">
        <f>IF(P61=0,0,SUM(P5:P58))</f>
        <v>0</v>
      </c>
    </row>
    <row r="61" spans="1:16" ht="20.100000000000001" customHeight="1">
      <c r="A61" s="6"/>
      <c r="B61" s="2"/>
      <c r="C61" s="2"/>
      <c r="D61" s="17"/>
      <c r="E61" s="17"/>
      <c r="F61" s="2"/>
      <c r="G61" s="2"/>
      <c r="H61" s="17"/>
      <c r="I61" s="24"/>
      <c r="J61" s="17"/>
      <c r="K61" s="24"/>
      <c r="L61" s="24"/>
      <c r="M61" s="17"/>
      <c r="N61" s="2" t="s">
        <v>12</v>
      </c>
      <c r="O61" s="17"/>
      <c r="P61" s="44">
        <v>0</v>
      </c>
    </row>
    <row r="62" spans="1:16" ht="20.100000000000001" customHeight="1">
      <c r="A62" s="6"/>
      <c r="B62" s="2"/>
      <c r="C62" s="2"/>
      <c r="D62" s="17"/>
      <c r="E62" s="17"/>
      <c r="F62" s="2"/>
      <c r="G62" s="2"/>
      <c r="H62" s="17"/>
      <c r="I62" s="24"/>
      <c r="J62" s="17"/>
      <c r="K62" s="24"/>
      <c r="L62" s="24"/>
      <c r="M62" s="17"/>
      <c r="N62" s="2" t="s">
        <v>107</v>
      </c>
      <c r="O62" s="17"/>
      <c r="P62" s="45">
        <f>IF(P61=0,SUM(P5:P58),P60-P61)</f>
        <v>3</v>
      </c>
    </row>
    <row r="63" spans="1:16" ht="20.100000000000001" customHeight="1">
      <c r="A63" s="6"/>
      <c r="B63" s="2"/>
      <c r="C63" s="2"/>
      <c r="D63" s="17"/>
      <c r="E63" s="17"/>
      <c r="F63" s="2"/>
      <c r="G63" s="2"/>
      <c r="H63" s="17"/>
      <c r="I63" s="24"/>
      <c r="J63" s="17"/>
      <c r="K63" s="24"/>
      <c r="L63" s="24"/>
      <c r="M63" s="17"/>
      <c r="N63" s="2"/>
      <c r="O63" s="17"/>
      <c r="P63" s="7"/>
    </row>
    <row r="64" spans="1:16">
      <c r="A64" s="31" t="s">
        <v>10</v>
      </c>
      <c r="B64" s="34" t="s">
        <v>109</v>
      </c>
      <c r="C64" s="36"/>
      <c r="D64" s="36"/>
      <c r="E64" s="46"/>
      <c r="F64" s="46"/>
      <c r="G64" s="47"/>
      <c r="H64" s="36"/>
      <c r="I64" s="36" t="s">
        <v>117</v>
      </c>
      <c r="J64" s="47"/>
      <c r="K64" s="48">
        <v>50100</v>
      </c>
      <c r="L64" s="36"/>
      <c r="M64" s="36"/>
      <c r="N64" s="34" t="s">
        <v>108</v>
      </c>
      <c r="O64" s="36"/>
      <c r="P64" s="50" t="s">
        <v>2</v>
      </c>
    </row>
    <row r="65" spans="1:16">
      <c r="A65" s="94" t="s">
        <v>8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52"/>
    </row>
    <row r="66" spans="1:16">
      <c r="A66" s="32" t="s">
        <v>49</v>
      </c>
      <c r="B66" s="154" t="s">
        <v>139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7"/>
      <c r="N66" s="6"/>
      <c r="O66" s="2"/>
      <c r="P66" s="52"/>
    </row>
    <row r="67" spans="1:16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7"/>
      <c r="N67" s="163">
        <f>+P62</f>
        <v>3</v>
      </c>
      <c r="O67" s="164"/>
      <c r="P67" s="165"/>
    </row>
    <row r="68" spans="1:16">
      <c r="A68" s="95">
        <v>50100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38"/>
      <c r="O68" s="39"/>
      <c r="P68" s="53"/>
    </row>
    <row r="69" spans="1:16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6"/>
    </row>
    <row r="70" spans="1:16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66"/>
    </row>
    <row r="71" spans="1:16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9"/>
    </row>
    <row r="72" spans="1:16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9"/>
    </row>
    <row r="73" spans="1:16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3"/>
      <c r="L73" s="3"/>
      <c r="M73" s="3"/>
      <c r="N73" s="146" t="s">
        <v>12</v>
      </c>
      <c r="O73" s="147"/>
      <c r="P73" s="148"/>
    </row>
    <row r="74" spans="1:16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8"/>
    </row>
    <row r="75" spans="1:16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8"/>
    </row>
    <row r="76" spans="1:16">
      <c r="A76" s="14"/>
      <c r="B76" s="8"/>
      <c r="C76" s="9"/>
      <c r="D76" s="14"/>
      <c r="E76" s="8"/>
      <c r="F76" s="149" t="s">
        <v>115</v>
      </c>
      <c r="G76" s="149"/>
      <c r="H76" s="149"/>
      <c r="I76" s="150"/>
      <c r="J76" s="150"/>
      <c r="K76" s="150"/>
      <c r="L76" s="150"/>
      <c r="M76" s="150"/>
      <c r="N76" s="69" t="s">
        <v>119</v>
      </c>
      <c r="O76" s="70"/>
      <c r="P76" s="50" t="s">
        <v>120</v>
      </c>
    </row>
    <row r="77" spans="1:16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3" t="s">
        <v>12</v>
      </c>
    </row>
    <row r="78" spans="1:16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3" t="s">
        <v>12</v>
      </c>
    </row>
    <row r="79" spans="1:16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3" t="s">
        <v>12</v>
      </c>
    </row>
    <row r="80" spans="1:16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7" t="s">
        <v>12</v>
      </c>
    </row>
  </sheetData>
  <mergeCells count="10">
    <mergeCell ref="A71:M71"/>
    <mergeCell ref="N73:P73"/>
    <mergeCell ref="N74:P74"/>
    <mergeCell ref="F76:M76"/>
    <mergeCell ref="A2:P2"/>
    <mergeCell ref="A3:P3"/>
    <mergeCell ref="B66:M68"/>
    <mergeCell ref="N67:P67"/>
    <mergeCell ref="A70:M70"/>
    <mergeCell ref="N70:P70"/>
  </mergeCells>
  <conditionalFormatting sqref="A68">
    <cfRule type="expression" dxfId="45" priority="1" stopIfTrue="1">
      <formula>$A68="EDIF"</formula>
    </cfRule>
    <cfRule type="expression" dxfId="4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>
  <sheetPr codeName="Plan31"/>
  <dimension ref="A1:Q80"/>
  <sheetViews>
    <sheetView showZeros="0" topLeftCell="A52" zoomScaleNormal="100" workbookViewId="0">
      <selection activeCell="B12" sqref="B12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7" width="2.125" customWidth="1"/>
    <col min="8" max="8" width="12.625" customWidth="1"/>
    <col min="9" max="11" width="2.125" customWidth="1"/>
    <col min="12" max="12" width="12.625" customWidth="1"/>
    <col min="13" max="13" width="2.125" customWidth="1"/>
    <col min="14" max="14" width="12.625" customWidth="1"/>
    <col min="15" max="15" width="2.125" customWidth="1"/>
    <col min="16" max="16" width="3.625" customWidth="1"/>
    <col min="17" max="17" width="15.625" customWidth="1"/>
  </cols>
  <sheetData>
    <row r="1" spans="1:17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7"/>
    </row>
    <row r="2" spans="1:17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3"/>
    </row>
    <row r="3" spans="1:17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3"/>
    </row>
    <row r="4" spans="1:17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40" t="s">
        <v>194</v>
      </c>
    </row>
    <row r="5" spans="1:17" ht="20.100000000000001" customHeight="1">
      <c r="A5" s="78" t="s">
        <v>105</v>
      </c>
      <c r="B5" s="22"/>
      <c r="C5" s="22"/>
      <c r="D5" s="88" t="s">
        <v>51</v>
      </c>
      <c r="E5" s="22"/>
      <c r="F5" s="33" t="s">
        <v>121</v>
      </c>
      <c r="G5" s="22"/>
      <c r="H5" s="33" t="s">
        <v>12</v>
      </c>
      <c r="I5" s="33"/>
      <c r="J5" s="33"/>
      <c r="K5" s="22"/>
      <c r="L5" s="33" t="s">
        <v>12</v>
      </c>
      <c r="M5" s="22"/>
      <c r="N5" s="33" t="s">
        <v>12</v>
      </c>
      <c r="O5" s="33"/>
      <c r="P5" s="22"/>
      <c r="Q5" s="99" t="s">
        <v>106</v>
      </c>
    </row>
    <row r="6" spans="1:17" ht="20.100000000000001" customHeight="1">
      <c r="A6" s="80"/>
      <c r="B6" s="30"/>
      <c r="C6" s="30"/>
      <c r="D6" s="19"/>
      <c r="E6" s="30"/>
      <c r="F6" s="81"/>
      <c r="G6" s="30"/>
      <c r="H6" s="82"/>
      <c r="I6" s="82"/>
      <c r="J6" s="82"/>
      <c r="K6" s="30"/>
      <c r="L6" s="81"/>
      <c r="M6" s="84"/>
      <c r="N6" s="82"/>
      <c r="O6" s="82"/>
      <c r="P6" s="30"/>
      <c r="Q6" s="86"/>
    </row>
    <row r="7" spans="1:17" ht="20.100000000000001" customHeight="1">
      <c r="A7" s="87"/>
      <c r="B7" s="5" t="s">
        <v>228</v>
      </c>
      <c r="C7" s="33"/>
      <c r="D7" s="101">
        <v>3</v>
      </c>
      <c r="E7" s="33" t="s">
        <v>4</v>
      </c>
      <c r="F7" s="33">
        <v>0.3</v>
      </c>
      <c r="G7" s="33" t="s">
        <v>36</v>
      </c>
      <c r="H7" s="100"/>
      <c r="I7" s="33"/>
      <c r="J7" s="33"/>
      <c r="K7" s="33"/>
      <c r="L7" s="101"/>
      <c r="M7" s="33"/>
      <c r="N7" s="100"/>
      <c r="O7" s="33"/>
      <c r="P7" s="33"/>
      <c r="Q7" s="102">
        <f>ROUND(D7*F7,2)</f>
        <v>0.9</v>
      </c>
    </row>
    <row r="8" spans="1:17" ht="20.100000000000001" customHeight="1">
      <c r="A8" s="87"/>
      <c r="B8" s="5"/>
      <c r="C8" s="33"/>
      <c r="D8" s="88"/>
      <c r="E8" s="33"/>
      <c r="F8" s="88"/>
      <c r="G8" s="33"/>
      <c r="H8" s="88"/>
      <c r="I8" s="88"/>
      <c r="J8" s="88"/>
      <c r="K8" s="33"/>
      <c r="L8" s="89"/>
      <c r="M8" s="33"/>
      <c r="N8" s="96"/>
      <c r="O8" s="96"/>
      <c r="P8" s="33"/>
      <c r="Q8" s="90"/>
    </row>
    <row r="9" spans="1:17" ht="20.100000000000001" customHeight="1">
      <c r="A9" s="21"/>
      <c r="B9" s="91"/>
      <c r="C9" s="91"/>
      <c r="D9" s="22"/>
      <c r="E9" s="22"/>
      <c r="F9" s="19"/>
      <c r="G9" s="19"/>
      <c r="H9" s="23"/>
      <c r="I9" s="23"/>
      <c r="J9" s="23"/>
      <c r="K9" s="22"/>
      <c r="L9" s="23"/>
      <c r="M9" s="23"/>
      <c r="N9" s="23"/>
      <c r="O9" s="23"/>
      <c r="P9" s="22"/>
      <c r="Q9" s="20"/>
    </row>
    <row r="10" spans="1:17" ht="20.100000000000001" customHeight="1">
      <c r="A10" s="21"/>
      <c r="B10" s="91"/>
      <c r="C10" s="91"/>
      <c r="D10" s="22"/>
      <c r="E10" s="22"/>
      <c r="F10" s="19"/>
      <c r="G10" s="19"/>
      <c r="H10" s="28"/>
      <c r="I10" s="28"/>
      <c r="J10" s="28"/>
      <c r="K10" s="22"/>
      <c r="L10" s="27"/>
      <c r="M10" s="26"/>
      <c r="N10" s="28"/>
      <c r="O10" s="28"/>
      <c r="P10" s="22"/>
      <c r="Q10" s="20"/>
    </row>
    <row r="11" spans="1:17" ht="20.100000000000001" customHeight="1">
      <c r="A11" s="21"/>
      <c r="B11" s="91"/>
      <c r="C11" s="91"/>
      <c r="D11" s="22"/>
      <c r="E11" s="22"/>
      <c r="F11" s="19"/>
      <c r="G11" s="19"/>
      <c r="H11" s="23"/>
      <c r="I11" s="23"/>
      <c r="J11" s="23"/>
      <c r="K11" s="22"/>
      <c r="L11" s="23"/>
      <c r="M11" s="23"/>
      <c r="N11" s="23"/>
      <c r="O11" s="23"/>
      <c r="P11" s="22"/>
      <c r="Q11" s="20"/>
    </row>
    <row r="12" spans="1:17" ht="20.100000000000001" customHeight="1">
      <c r="A12" s="21"/>
      <c r="B12" s="91"/>
      <c r="C12" s="91"/>
      <c r="D12" s="22"/>
      <c r="E12" s="22"/>
      <c r="F12" s="19"/>
      <c r="G12" s="19"/>
      <c r="H12" s="28"/>
      <c r="I12" s="28"/>
      <c r="J12" s="28"/>
      <c r="K12" s="22"/>
      <c r="L12" s="27"/>
      <c r="M12" s="26"/>
      <c r="N12" s="28"/>
      <c r="O12" s="28"/>
      <c r="P12" s="22"/>
      <c r="Q12" s="20"/>
    </row>
    <row r="13" spans="1:17" ht="20.100000000000001" customHeight="1">
      <c r="A13" s="21"/>
      <c r="B13" s="91"/>
      <c r="C13" s="91"/>
      <c r="D13" s="22"/>
      <c r="E13" s="22"/>
      <c r="F13" s="19"/>
      <c r="G13" s="19"/>
      <c r="H13" s="23"/>
      <c r="I13" s="23"/>
      <c r="J13" s="23"/>
      <c r="K13" s="22"/>
      <c r="L13" s="23"/>
      <c r="M13" s="23"/>
      <c r="N13" s="23"/>
      <c r="O13" s="23"/>
      <c r="P13" s="22"/>
      <c r="Q13" s="20"/>
    </row>
    <row r="14" spans="1:17" ht="20.100000000000001" customHeight="1">
      <c r="A14" s="21"/>
      <c r="B14" s="91"/>
      <c r="C14" s="91"/>
      <c r="D14" s="22"/>
      <c r="E14" s="22"/>
      <c r="F14" s="19"/>
      <c r="G14" s="19"/>
      <c r="H14" s="28"/>
      <c r="I14" s="28"/>
      <c r="J14" s="28"/>
      <c r="K14" s="22"/>
      <c r="L14" s="27"/>
      <c r="M14" s="26"/>
      <c r="N14" s="28"/>
      <c r="O14" s="28"/>
      <c r="P14" s="22"/>
      <c r="Q14" s="20"/>
    </row>
    <row r="15" spans="1:17" ht="20.100000000000001" customHeight="1">
      <c r="A15" s="21"/>
      <c r="B15" s="19"/>
      <c r="C15" s="19"/>
      <c r="D15" s="22"/>
      <c r="E15" s="22"/>
      <c r="F15" s="19"/>
      <c r="G15" s="19"/>
      <c r="H15" s="23"/>
      <c r="I15" s="23"/>
      <c r="J15" s="23"/>
      <c r="K15" s="22"/>
      <c r="L15" s="23"/>
      <c r="M15" s="23"/>
      <c r="N15" s="23"/>
      <c r="O15" s="23"/>
      <c r="P15" s="22"/>
      <c r="Q15" s="20"/>
    </row>
    <row r="16" spans="1:17" ht="20.100000000000001" customHeight="1">
      <c r="A16" s="21"/>
      <c r="B16" s="19"/>
      <c r="C16" s="19"/>
      <c r="D16" s="22"/>
      <c r="E16" s="22"/>
      <c r="F16" s="19"/>
      <c r="G16" s="19"/>
      <c r="H16" s="23"/>
      <c r="I16" s="23"/>
      <c r="J16" s="23"/>
      <c r="K16" s="22"/>
      <c r="L16" s="23"/>
      <c r="M16" s="23"/>
      <c r="N16" s="23"/>
      <c r="O16" s="23"/>
      <c r="P16" s="22"/>
      <c r="Q16" s="20"/>
    </row>
    <row r="17" spans="1:17" ht="20.100000000000001" customHeight="1">
      <c r="A17" s="21"/>
      <c r="B17" s="19"/>
      <c r="C17" s="19"/>
      <c r="D17" s="22"/>
      <c r="E17" s="22"/>
      <c r="F17" s="19"/>
      <c r="G17" s="19"/>
      <c r="H17" s="23"/>
      <c r="I17" s="23"/>
      <c r="J17" s="23"/>
      <c r="K17" s="22"/>
      <c r="L17" s="23"/>
      <c r="M17" s="23"/>
      <c r="N17" s="23"/>
      <c r="O17" s="23"/>
      <c r="P17" s="22"/>
      <c r="Q17" s="20"/>
    </row>
    <row r="18" spans="1:17" ht="20.100000000000001" customHeight="1">
      <c r="A18" s="21"/>
      <c r="B18" s="19"/>
      <c r="C18" s="19"/>
      <c r="D18" s="22"/>
      <c r="E18" s="22"/>
      <c r="F18" s="19"/>
      <c r="G18" s="19"/>
      <c r="H18" s="23"/>
      <c r="I18" s="23"/>
      <c r="J18" s="23"/>
      <c r="K18" s="22"/>
      <c r="L18" s="23"/>
      <c r="M18" s="23"/>
      <c r="N18" s="23"/>
      <c r="O18" s="23"/>
      <c r="P18" s="22"/>
      <c r="Q18" s="20"/>
    </row>
    <row r="19" spans="1:17" ht="20.100000000000001" customHeight="1">
      <c r="A19" s="21"/>
      <c r="B19" s="19"/>
      <c r="C19" s="19"/>
      <c r="D19" s="22"/>
      <c r="E19" s="22"/>
      <c r="F19" s="19"/>
      <c r="G19" s="19"/>
      <c r="H19" s="23"/>
      <c r="I19" s="23"/>
      <c r="J19" s="23"/>
      <c r="K19" s="22"/>
      <c r="L19" s="23"/>
      <c r="M19" s="23"/>
      <c r="N19" s="23"/>
      <c r="O19" s="23"/>
      <c r="P19" s="22"/>
      <c r="Q19" s="20"/>
    </row>
    <row r="20" spans="1:17" ht="20.100000000000001" customHeight="1">
      <c r="A20" s="21"/>
      <c r="B20" s="19"/>
      <c r="C20" s="19"/>
      <c r="D20" s="22"/>
      <c r="E20" s="22"/>
      <c r="F20" s="19"/>
      <c r="G20" s="19"/>
      <c r="H20" s="23"/>
      <c r="I20" s="23"/>
      <c r="J20" s="23"/>
      <c r="K20" s="22"/>
      <c r="L20" s="23"/>
      <c r="M20" s="23"/>
      <c r="N20" s="23"/>
      <c r="O20" s="23"/>
      <c r="P20" s="22"/>
      <c r="Q20" s="20"/>
    </row>
    <row r="21" spans="1:17" ht="20.100000000000001" customHeight="1">
      <c r="A21" s="21"/>
      <c r="B21" s="19"/>
      <c r="C21" s="19"/>
      <c r="D21" s="22"/>
      <c r="E21" s="22"/>
      <c r="F21" s="19"/>
      <c r="G21" s="19"/>
      <c r="H21" s="23"/>
      <c r="I21" s="23"/>
      <c r="J21" s="23"/>
      <c r="K21" s="22"/>
      <c r="L21" s="23"/>
      <c r="M21" s="23"/>
      <c r="N21" s="23"/>
      <c r="O21" s="23"/>
      <c r="P21" s="22"/>
      <c r="Q21" s="20"/>
    </row>
    <row r="22" spans="1:17" ht="20.100000000000001" customHeight="1">
      <c r="A22" s="21"/>
      <c r="B22" s="19"/>
      <c r="C22" s="19"/>
      <c r="D22" s="22"/>
      <c r="E22" s="22"/>
      <c r="F22" s="19"/>
      <c r="G22" s="19"/>
      <c r="H22" s="23"/>
      <c r="I22" s="23"/>
      <c r="J22" s="23"/>
      <c r="K22" s="22"/>
      <c r="L22" s="23"/>
      <c r="M22" s="23"/>
      <c r="N22" s="23"/>
      <c r="O22" s="23"/>
      <c r="P22" s="22"/>
      <c r="Q22" s="20"/>
    </row>
    <row r="23" spans="1:17" ht="20.100000000000001" customHeight="1">
      <c r="A23" s="21"/>
      <c r="B23" s="19"/>
      <c r="C23" s="19"/>
      <c r="D23" s="22"/>
      <c r="E23" s="22"/>
      <c r="F23" s="19"/>
      <c r="G23" s="19"/>
      <c r="H23" s="23"/>
      <c r="I23" s="23"/>
      <c r="J23" s="23"/>
      <c r="K23" s="22"/>
      <c r="L23" s="23"/>
      <c r="M23" s="23"/>
      <c r="N23" s="23"/>
      <c r="O23" s="23"/>
      <c r="P23" s="22"/>
      <c r="Q23" s="20"/>
    </row>
    <row r="24" spans="1:17" ht="20.100000000000001" customHeight="1">
      <c r="A24" s="21"/>
      <c r="B24" s="19"/>
      <c r="C24" s="19"/>
      <c r="D24" s="22"/>
      <c r="E24" s="22"/>
      <c r="F24" s="19"/>
      <c r="G24" s="19"/>
      <c r="H24" s="23"/>
      <c r="I24" s="23"/>
      <c r="J24" s="23"/>
      <c r="K24" s="22"/>
      <c r="L24" s="23"/>
      <c r="M24" s="23"/>
      <c r="N24" s="23"/>
      <c r="O24" s="23"/>
      <c r="P24" s="22"/>
      <c r="Q24" s="20"/>
    </row>
    <row r="25" spans="1:17" ht="20.100000000000001" customHeight="1">
      <c r="A25" s="21"/>
      <c r="B25" s="19"/>
      <c r="C25" s="19"/>
      <c r="D25" s="22"/>
      <c r="E25" s="22"/>
      <c r="F25" s="19"/>
      <c r="G25" s="19"/>
      <c r="H25" s="23"/>
      <c r="I25" s="23"/>
      <c r="J25" s="23"/>
      <c r="K25" s="22"/>
      <c r="L25" s="23"/>
      <c r="M25" s="23"/>
      <c r="N25" s="23"/>
      <c r="O25" s="23"/>
      <c r="P25" s="22"/>
      <c r="Q25" s="20"/>
    </row>
    <row r="26" spans="1:17" ht="20.100000000000001" customHeight="1">
      <c r="A26" s="21"/>
      <c r="B26" s="19"/>
      <c r="C26" s="19"/>
      <c r="D26" s="22"/>
      <c r="E26" s="22"/>
      <c r="F26" s="19"/>
      <c r="G26" s="19"/>
      <c r="H26" s="23"/>
      <c r="I26" s="23"/>
      <c r="J26" s="23"/>
      <c r="K26" s="22"/>
      <c r="L26" s="23"/>
      <c r="M26" s="23"/>
      <c r="N26" s="23"/>
      <c r="O26" s="23"/>
      <c r="P26" s="22"/>
      <c r="Q26" s="20"/>
    </row>
    <row r="27" spans="1:17" ht="20.100000000000001" customHeight="1">
      <c r="A27" s="21"/>
      <c r="B27" s="19"/>
      <c r="C27" s="19"/>
      <c r="D27" s="22"/>
      <c r="E27" s="22"/>
      <c r="F27" s="19"/>
      <c r="G27" s="19"/>
      <c r="H27" s="23"/>
      <c r="I27" s="23"/>
      <c r="J27" s="23"/>
      <c r="K27" s="22"/>
      <c r="L27" s="23"/>
      <c r="M27" s="23"/>
      <c r="N27" s="23"/>
      <c r="O27" s="23"/>
      <c r="P27" s="22"/>
      <c r="Q27" s="20"/>
    </row>
    <row r="28" spans="1:17" ht="20.100000000000001" customHeight="1">
      <c r="A28" s="21"/>
      <c r="B28" s="19"/>
      <c r="C28" s="19"/>
      <c r="D28" s="22"/>
      <c r="E28" s="22"/>
      <c r="F28" s="19"/>
      <c r="G28" s="19"/>
      <c r="H28" s="23"/>
      <c r="I28" s="23"/>
      <c r="J28" s="23"/>
      <c r="K28" s="22"/>
      <c r="L28" s="23"/>
      <c r="M28" s="23"/>
      <c r="N28" s="23"/>
      <c r="O28" s="23"/>
      <c r="P28" s="22"/>
      <c r="Q28" s="20"/>
    </row>
    <row r="29" spans="1:17" ht="20.100000000000001" customHeight="1">
      <c r="A29" s="21"/>
      <c r="B29" s="19"/>
      <c r="C29" s="19"/>
      <c r="D29" s="22"/>
      <c r="E29" s="22"/>
      <c r="F29" s="19"/>
      <c r="G29" s="19"/>
      <c r="H29" s="23"/>
      <c r="I29" s="23"/>
      <c r="J29" s="23"/>
      <c r="K29" s="22"/>
      <c r="L29" s="23"/>
      <c r="M29" s="23"/>
      <c r="N29" s="23"/>
      <c r="O29" s="23"/>
      <c r="P29" s="22"/>
      <c r="Q29" s="20"/>
    </row>
    <row r="30" spans="1:17" ht="20.100000000000001" customHeight="1">
      <c r="A30" s="21"/>
      <c r="B30" s="19"/>
      <c r="C30" s="19"/>
      <c r="D30" s="22"/>
      <c r="E30" s="22"/>
      <c r="F30" s="19"/>
      <c r="G30" s="19"/>
      <c r="H30" s="23"/>
      <c r="I30" s="23"/>
      <c r="J30" s="23"/>
      <c r="K30" s="22"/>
      <c r="L30" s="23"/>
      <c r="M30" s="23"/>
      <c r="N30" s="23"/>
      <c r="O30" s="23"/>
      <c r="P30" s="22"/>
      <c r="Q30" s="20"/>
    </row>
    <row r="31" spans="1:17" ht="20.100000000000001" customHeight="1">
      <c r="A31" s="21"/>
      <c r="B31" s="19"/>
      <c r="C31" s="19"/>
      <c r="D31" s="22"/>
      <c r="E31" s="22"/>
      <c r="F31" s="19"/>
      <c r="G31" s="19"/>
      <c r="H31" s="23"/>
      <c r="I31" s="23"/>
      <c r="J31" s="23"/>
      <c r="K31" s="22"/>
      <c r="L31" s="23"/>
      <c r="M31" s="23"/>
      <c r="N31" s="23"/>
      <c r="O31" s="23"/>
      <c r="P31" s="22"/>
      <c r="Q31" s="20"/>
    </row>
    <row r="32" spans="1:17" ht="20.100000000000001" customHeight="1">
      <c r="A32" s="21"/>
      <c r="B32" s="19"/>
      <c r="C32" s="19"/>
      <c r="D32" s="22"/>
      <c r="E32" s="22"/>
      <c r="F32" s="19"/>
      <c r="G32" s="19"/>
      <c r="H32" s="23"/>
      <c r="I32" s="23"/>
      <c r="J32" s="23"/>
      <c r="K32" s="22"/>
      <c r="L32" s="23"/>
      <c r="M32" s="23"/>
      <c r="N32" s="23"/>
      <c r="O32" s="23"/>
      <c r="P32" s="22"/>
      <c r="Q32" s="20"/>
    </row>
    <row r="33" spans="1:17" ht="20.100000000000001" customHeight="1">
      <c r="A33" s="21"/>
      <c r="B33" s="19"/>
      <c r="C33" s="19"/>
      <c r="D33" s="22"/>
      <c r="E33" s="22"/>
      <c r="F33" s="19"/>
      <c r="G33" s="19"/>
      <c r="H33" s="23"/>
      <c r="I33" s="23"/>
      <c r="J33" s="23"/>
      <c r="K33" s="22"/>
      <c r="L33" s="23"/>
      <c r="M33" s="23"/>
      <c r="N33" s="23"/>
      <c r="O33" s="23"/>
      <c r="P33" s="22"/>
      <c r="Q33" s="20"/>
    </row>
    <row r="34" spans="1:17" ht="20.100000000000001" customHeight="1">
      <c r="A34" s="21"/>
      <c r="B34" s="19"/>
      <c r="C34" s="19"/>
      <c r="D34" s="22"/>
      <c r="E34" s="22"/>
      <c r="F34" s="19"/>
      <c r="G34" s="19"/>
      <c r="H34" s="23"/>
      <c r="I34" s="23"/>
      <c r="J34" s="23"/>
      <c r="K34" s="22"/>
      <c r="L34" s="23"/>
      <c r="M34" s="23"/>
      <c r="N34" s="23"/>
      <c r="O34" s="23"/>
      <c r="P34" s="22"/>
      <c r="Q34" s="20"/>
    </row>
    <row r="35" spans="1:17" ht="20.100000000000001" customHeight="1">
      <c r="A35" s="21"/>
      <c r="B35" s="19"/>
      <c r="C35" s="19"/>
      <c r="D35" s="22"/>
      <c r="E35" s="22"/>
      <c r="F35" s="19"/>
      <c r="G35" s="19"/>
      <c r="H35" s="23"/>
      <c r="I35" s="23"/>
      <c r="J35" s="23"/>
      <c r="K35" s="22"/>
      <c r="L35" s="23"/>
      <c r="M35" s="23"/>
      <c r="N35" s="23"/>
      <c r="O35" s="23"/>
      <c r="P35" s="22"/>
      <c r="Q35" s="20"/>
    </row>
    <row r="36" spans="1:17" ht="20.100000000000001" customHeight="1">
      <c r="A36" s="21"/>
      <c r="B36" s="19"/>
      <c r="C36" s="19"/>
      <c r="D36" s="22"/>
      <c r="E36" s="22"/>
      <c r="F36" s="19"/>
      <c r="G36" s="19"/>
      <c r="H36" s="23"/>
      <c r="I36" s="23"/>
      <c r="J36" s="23"/>
      <c r="K36" s="22"/>
      <c r="L36" s="23"/>
      <c r="M36" s="23"/>
      <c r="N36" s="23"/>
      <c r="O36" s="23"/>
      <c r="P36" s="22"/>
      <c r="Q36" s="20"/>
    </row>
    <row r="37" spans="1:17" ht="20.100000000000001" customHeight="1">
      <c r="A37" s="21"/>
      <c r="B37" s="19"/>
      <c r="C37" s="19"/>
      <c r="D37" s="22"/>
      <c r="E37" s="22"/>
      <c r="F37" s="19"/>
      <c r="G37" s="19"/>
      <c r="H37" s="23"/>
      <c r="I37" s="23"/>
      <c r="J37" s="23"/>
      <c r="K37" s="22"/>
      <c r="L37" s="23"/>
      <c r="M37" s="23"/>
      <c r="N37" s="23"/>
      <c r="O37" s="23"/>
      <c r="P37" s="22"/>
      <c r="Q37" s="20"/>
    </row>
    <row r="38" spans="1:17" ht="20.100000000000001" customHeight="1">
      <c r="A38" s="21"/>
      <c r="B38" s="19"/>
      <c r="C38" s="19"/>
      <c r="D38" s="22"/>
      <c r="E38" s="22"/>
      <c r="F38" s="19"/>
      <c r="G38" s="19"/>
      <c r="H38" s="23"/>
      <c r="I38" s="23"/>
      <c r="J38" s="23"/>
      <c r="K38" s="22"/>
      <c r="L38" s="23"/>
      <c r="M38" s="23"/>
      <c r="N38" s="23"/>
      <c r="O38" s="23"/>
      <c r="P38" s="22"/>
      <c r="Q38" s="20"/>
    </row>
    <row r="39" spans="1:17" ht="20.100000000000001" customHeight="1">
      <c r="A39" s="21"/>
      <c r="B39" s="19"/>
      <c r="C39" s="19"/>
      <c r="D39" s="22"/>
      <c r="E39" s="22"/>
      <c r="F39" s="19"/>
      <c r="G39" s="19"/>
      <c r="H39" s="23"/>
      <c r="I39" s="23"/>
      <c r="J39" s="23"/>
      <c r="K39" s="22"/>
      <c r="L39" s="23"/>
      <c r="M39" s="23"/>
      <c r="N39" s="23"/>
      <c r="O39" s="23"/>
      <c r="P39" s="22"/>
      <c r="Q39" s="20"/>
    </row>
    <row r="40" spans="1:17" ht="20.100000000000001" customHeight="1">
      <c r="A40" s="21"/>
      <c r="B40" s="19"/>
      <c r="C40" s="19"/>
      <c r="D40" s="22"/>
      <c r="E40" s="22"/>
      <c r="F40" s="19"/>
      <c r="G40" s="19"/>
      <c r="H40" s="23"/>
      <c r="I40" s="23"/>
      <c r="J40" s="23"/>
      <c r="K40" s="22"/>
      <c r="L40" s="23"/>
      <c r="M40" s="23"/>
      <c r="N40" s="23"/>
      <c r="O40" s="23"/>
      <c r="P40" s="22"/>
      <c r="Q40" s="20"/>
    </row>
    <row r="41" spans="1:17" ht="20.100000000000001" customHeight="1">
      <c r="A41" s="21"/>
      <c r="B41" s="19"/>
      <c r="C41" s="19"/>
      <c r="D41" s="22"/>
      <c r="E41" s="22"/>
      <c r="F41" s="19"/>
      <c r="G41" s="19"/>
      <c r="H41" s="23"/>
      <c r="I41" s="23"/>
      <c r="J41" s="23"/>
      <c r="K41" s="22"/>
      <c r="L41" s="23"/>
      <c r="M41" s="23"/>
      <c r="N41" s="23"/>
      <c r="O41" s="23"/>
      <c r="P41" s="22"/>
      <c r="Q41" s="20"/>
    </row>
    <row r="42" spans="1:17" ht="20.100000000000001" customHeight="1">
      <c r="A42" s="21"/>
      <c r="B42" s="19"/>
      <c r="C42" s="19"/>
      <c r="D42" s="22"/>
      <c r="E42" s="22"/>
      <c r="F42" s="19"/>
      <c r="G42" s="19"/>
      <c r="H42" s="23"/>
      <c r="I42" s="23"/>
      <c r="J42" s="23"/>
      <c r="K42" s="22"/>
      <c r="L42" s="23"/>
      <c r="M42" s="23"/>
      <c r="N42" s="23"/>
      <c r="O42" s="23"/>
      <c r="P42" s="22"/>
      <c r="Q42" s="20"/>
    </row>
    <row r="43" spans="1:17" ht="20.100000000000001" customHeight="1">
      <c r="A43" s="21"/>
      <c r="B43" s="19"/>
      <c r="C43" s="19"/>
      <c r="D43" s="22"/>
      <c r="E43" s="22"/>
      <c r="F43" s="19"/>
      <c r="G43" s="19"/>
      <c r="H43" s="23"/>
      <c r="I43" s="23"/>
      <c r="J43" s="23"/>
      <c r="K43" s="22"/>
      <c r="L43" s="23"/>
      <c r="M43" s="23"/>
      <c r="N43" s="23"/>
      <c r="O43" s="23"/>
      <c r="P43" s="22"/>
      <c r="Q43" s="20"/>
    </row>
    <row r="44" spans="1:17" ht="20.100000000000001" customHeight="1">
      <c r="A44" s="21"/>
      <c r="B44" s="19"/>
      <c r="C44" s="19"/>
      <c r="D44" s="22"/>
      <c r="E44" s="22"/>
      <c r="F44" s="19"/>
      <c r="G44" s="19"/>
      <c r="H44" s="23"/>
      <c r="I44" s="23"/>
      <c r="J44" s="23"/>
      <c r="K44" s="22"/>
      <c r="L44" s="23"/>
      <c r="M44" s="23"/>
      <c r="N44" s="23"/>
      <c r="O44" s="23"/>
      <c r="P44" s="22"/>
      <c r="Q44" s="20"/>
    </row>
    <row r="45" spans="1:17" ht="20.100000000000001" customHeight="1">
      <c r="A45" s="21"/>
      <c r="B45" s="19"/>
      <c r="C45" s="19"/>
      <c r="D45" s="22"/>
      <c r="E45" s="22"/>
      <c r="F45" s="19"/>
      <c r="G45" s="19"/>
      <c r="H45" s="23"/>
      <c r="I45" s="23"/>
      <c r="J45" s="23"/>
      <c r="K45" s="22"/>
      <c r="L45" s="23"/>
      <c r="M45" s="23"/>
      <c r="N45" s="23"/>
      <c r="O45" s="23"/>
      <c r="P45" s="22"/>
      <c r="Q45" s="20"/>
    </row>
    <row r="46" spans="1:17" ht="20.100000000000001" customHeight="1">
      <c r="A46" s="21"/>
      <c r="B46" s="19"/>
      <c r="C46" s="19"/>
      <c r="D46" s="22"/>
      <c r="E46" s="22"/>
      <c r="F46" s="19"/>
      <c r="G46" s="19"/>
      <c r="H46" s="23"/>
      <c r="I46" s="23"/>
      <c r="J46" s="23"/>
      <c r="K46" s="22"/>
      <c r="L46" s="23"/>
      <c r="M46" s="23"/>
      <c r="N46" s="23"/>
      <c r="O46" s="23"/>
      <c r="P46" s="22"/>
      <c r="Q46" s="20"/>
    </row>
    <row r="47" spans="1:17" ht="20.100000000000001" customHeight="1">
      <c r="A47" s="21"/>
      <c r="B47" s="19"/>
      <c r="C47" s="19"/>
      <c r="D47" s="22"/>
      <c r="E47" s="22"/>
      <c r="F47" s="19"/>
      <c r="G47" s="19"/>
      <c r="H47" s="23"/>
      <c r="I47" s="23"/>
      <c r="J47" s="23"/>
      <c r="K47" s="22"/>
      <c r="L47" s="23"/>
      <c r="M47" s="23"/>
      <c r="N47" s="23"/>
      <c r="O47" s="23"/>
      <c r="P47" s="22"/>
      <c r="Q47" s="20"/>
    </row>
    <row r="48" spans="1:17" ht="20.100000000000001" customHeight="1">
      <c r="A48" s="21"/>
      <c r="B48" s="19"/>
      <c r="C48" s="19"/>
      <c r="D48" s="22"/>
      <c r="E48" s="22"/>
      <c r="F48" s="19"/>
      <c r="G48" s="19"/>
      <c r="H48" s="23"/>
      <c r="I48" s="23"/>
      <c r="J48" s="23"/>
      <c r="K48" s="22"/>
      <c r="L48" s="23"/>
      <c r="M48" s="23"/>
      <c r="N48" s="23"/>
      <c r="O48" s="23"/>
      <c r="P48" s="22"/>
      <c r="Q48" s="20"/>
    </row>
    <row r="49" spans="1:17" ht="20.100000000000001" customHeight="1">
      <c r="A49" s="21"/>
      <c r="B49" s="19"/>
      <c r="C49" s="19"/>
      <c r="D49" s="22"/>
      <c r="E49" s="22"/>
      <c r="F49" s="19"/>
      <c r="G49" s="19"/>
      <c r="H49" s="23"/>
      <c r="I49" s="23"/>
      <c r="J49" s="23"/>
      <c r="K49" s="22"/>
      <c r="L49" s="23"/>
      <c r="M49" s="23"/>
      <c r="N49" s="23"/>
      <c r="O49" s="23"/>
      <c r="P49" s="22"/>
      <c r="Q49" s="20"/>
    </row>
    <row r="50" spans="1:17" ht="20.100000000000001" customHeight="1">
      <c r="A50" s="21"/>
      <c r="B50" s="19"/>
      <c r="C50" s="19"/>
      <c r="D50" s="22"/>
      <c r="E50" s="22"/>
      <c r="F50" s="19"/>
      <c r="G50" s="19"/>
      <c r="H50" s="23"/>
      <c r="I50" s="23"/>
      <c r="J50" s="23"/>
      <c r="K50" s="22"/>
      <c r="L50" s="23"/>
      <c r="M50" s="23"/>
      <c r="N50" s="23"/>
      <c r="O50" s="23"/>
      <c r="P50" s="22"/>
      <c r="Q50" s="20"/>
    </row>
    <row r="51" spans="1:17" ht="20.100000000000001" customHeight="1">
      <c r="A51" s="21"/>
      <c r="B51" s="19"/>
      <c r="C51" s="19"/>
      <c r="D51" s="22"/>
      <c r="E51" s="22"/>
      <c r="F51" s="19"/>
      <c r="G51" s="19"/>
      <c r="H51" s="23"/>
      <c r="I51" s="23"/>
      <c r="J51" s="23"/>
      <c r="K51" s="22"/>
      <c r="L51" s="23"/>
      <c r="M51" s="23"/>
      <c r="N51" s="23"/>
      <c r="O51" s="23"/>
      <c r="P51" s="22"/>
      <c r="Q51" s="20"/>
    </row>
    <row r="52" spans="1:17" ht="20.100000000000001" customHeight="1">
      <c r="A52" s="21"/>
      <c r="B52" s="19"/>
      <c r="C52" s="19"/>
      <c r="D52" s="22"/>
      <c r="E52" s="22"/>
      <c r="F52" s="19"/>
      <c r="G52" s="19"/>
      <c r="H52" s="23"/>
      <c r="I52" s="23"/>
      <c r="J52" s="23"/>
      <c r="K52" s="22"/>
      <c r="L52" s="23"/>
      <c r="M52" s="23"/>
      <c r="N52" s="23"/>
      <c r="O52" s="23"/>
      <c r="P52" s="22"/>
      <c r="Q52" s="20"/>
    </row>
    <row r="53" spans="1:17" ht="20.100000000000001" customHeight="1">
      <c r="A53" s="21"/>
      <c r="B53" s="19"/>
      <c r="C53" s="19"/>
      <c r="D53" s="22"/>
      <c r="E53" s="22"/>
      <c r="F53" s="19"/>
      <c r="G53" s="19"/>
      <c r="H53" s="23"/>
      <c r="I53" s="23"/>
      <c r="J53" s="23"/>
      <c r="K53" s="22"/>
      <c r="L53" s="23"/>
      <c r="M53" s="23"/>
      <c r="N53" s="23"/>
      <c r="O53" s="23"/>
      <c r="P53" s="22"/>
      <c r="Q53" s="20"/>
    </row>
    <row r="54" spans="1:17" ht="20.100000000000001" customHeight="1">
      <c r="A54" s="21"/>
      <c r="B54" s="19"/>
      <c r="C54" s="19"/>
      <c r="D54" s="22"/>
      <c r="E54" s="22"/>
      <c r="F54" s="19"/>
      <c r="G54" s="19"/>
      <c r="H54" s="23"/>
      <c r="I54" s="23"/>
      <c r="J54" s="23"/>
      <c r="K54" s="22"/>
      <c r="L54" s="23"/>
      <c r="M54" s="23"/>
      <c r="N54" s="23"/>
      <c r="O54" s="23"/>
      <c r="P54" s="22"/>
      <c r="Q54" s="20"/>
    </row>
    <row r="55" spans="1:17" ht="20.100000000000001" customHeight="1">
      <c r="A55" s="21"/>
      <c r="B55" s="19"/>
      <c r="C55" s="19"/>
      <c r="D55" s="22"/>
      <c r="E55" s="22"/>
      <c r="F55" s="19"/>
      <c r="G55" s="19"/>
      <c r="H55" s="23"/>
      <c r="I55" s="23"/>
      <c r="J55" s="23"/>
      <c r="K55" s="22"/>
      <c r="L55" s="23"/>
      <c r="M55" s="23"/>
      <c r="N55" s="23"/>
      <c r="O55" s="23"/>
      <c r="P55" s="22"/>
      <c r="Q55" s="20"/>
    </row>
    <row r="56" spans="1:17" ht="20.100000000000001" customHeight="1">
      <c r="A56" s="21"/>
      <c r="B56" s="19"/>
      <c r="C56" s="19"/>
      <c r="D56" s="22"/>
      <c r="E56" s="22"/>
      <c r="F56" s="19"/>
      <c r="G56" s="19"/>
      <c r="H56" s="23"/>
      <c r="I56" s="23"/>
      <c r="J56" s="23"/>
      <c r="K56" s="22"/>
      <c r="L56" s="23"/>
      <c r="M56" s="23"/>
      <c r="N56" s="23"/>
      <c r="O56" s="23"/>
      <c r="P56" s="22"/>
      <c r="Q56" s="20"/>
    </row>
    <row r="57" spans="1:17" ht="20.100000000000001" customHeight="1">
      <c r="A57" s="21"/>
      <c r="B57" s="19"/>
      <c r="C57" s="19"/>
      <c r="D57" s="22"/>
      <c r="E57" s="22"/>
      <c r="F57" s="19"/>
      <c r="G57" s="19"/>
      <c r="H57" s="23"/>
      <c r="I57" s="23"/>
      <c r="J57" s="23"/>
      <c r="K57" s="22"/>
      <c r="L57" s="23"/>
      <c r="M57" s="23"/>
      <c r="N57" s="23"/>
      <c r="O57" s="23"/>
      <c r="P57" s="22"/>
      <c r="Q57" s="20"/>
    </row>
    <row r="58" spans="1:17" ht="20.100000000000001" customHeight="1">
      <c r="A58" s="21"/>
      <c r="B58" s="19"/>
      <c r="C58" s="19"/>
      <c r="D58" s="22"/>
      <c r="E58" s="22"/>
      <c r="F58" s="19"/>
      <c r="G58" s="19"/>
      <c r="H58" s="23"/>
      <c r="I58" s="23"/>
      <c r="J58" s="23"/>
      <c r="K58" s="22"/>
      <c r="L58" s="23"/>
      <c r="M58" s="23"/>
      <c r="N58" s="23"/>
      <c r="O58" s="23"/>
      <c r="P58" s="22"/>
      <c r="Q58" s="20"/>
    </row>
    <row r="59" spans="1:17" ht="20.100000000000001" customHeight="1">
      <c r="A59" s="21"/>
      <c r="B59" s="19"/>
      <c r="C59" s="19"/>
      <c r="D59" s="22"/>
      <c r="E59" s="22"/>
      <c r="F59" s="19"/>
      <c r="G59" s="19"/>
      <c r="H59" s="23"/>
      <c r="I59" s="23"/>
      <c r="J59" s="23"/>
      <c r="K59" s="22"/>
      <c r="L59" s="23"/>
      <c r="M59" s="23"/>
      <c r="N59" s="43"/>
      <c r="O59" s="43"/>
      <c r="P59" s="22"/>
      <c r="Q59" s="20"/>
    </row>
    <row r="60" spans="1:17" ht="20.100000000000001" customHeight="1">
      <c r="A60" s="6"/>
      <c r="B60" s="2"/>
      <c r="C60" s="2"/>
      <c r="D60" s="17"/>
      <c r="E60" s="17"/>
      <c r="F60" s="2"/>
      <c r="G60" s="2"/>
      <c r="H60" s="24"/>
      <c r="I60" s="24"/>
      <c r="J60" s="24"/>
      <c r="K60" s="17"/>
      <c r="L60" s="24"/>
      <c r="M60" s="24"/>
      <c r="N60" s="2" t="s">
        <v>12</v>
      </c>
      <c r="O60" s="2"/>
      <c r="P60" s="17"/>
      <c r="Q60" s="44">
        <f>IF(Q61=0,0,SUM(Q5:Q58))</f>
        <v>0</v>
      </c>
    </row>
    <row r="61" spans="1:17" ht="20.100000000000001" customHeight="1">
      <c r="A61" s="6"/>
      <c r="B61" s="2"/>
      <c r="C61" s="2"/>
      <c r="D61" s="17"/>
      <c r="E61" s="17"/>
      <c r="F61" s="2"/>
      <c r="G61" s="2"/>
      <c r="H61" s="24"/>
      <c r="I61" s="24"/>
      <c r="J61" s="24"/>
      <c r="K61" s="17"/>
      <c r="L61" s="24"/>
      <c r="M61" s="24"/>
      <c r="N61" s="2" t="s">
        <v>12</v>
      </c>
      <c r="O61" s="2"/>
      <c r="P61" s="17"/>
      <c r="Q61" s="44">
        <v>0</v>
      </c>
    </row>
    <row r="62" spans="1:17" ht="20.100000000000001" customHeight="1">
      <c r="A62" s="6"/>
      <c r="B62" s="2"/>
      <c r="C62" s="2"/>
      <c r="D62" s="17"/>
      <c r="E62" s="17"/>
      <c r="F62" s="2"/>
      <c r="G62" s="2"/>
      <c r="H62" s="24"/>
      <c r="I62" s="24"/>
      <c r="J62" s="24"/>
      <c r="K62" s="17"/>
      <c r="L62" s="24"/>
      <c r="M62" s="24"/>
      <c r="N62" s="2" t="s">
        <v>107</v>
      </c>
      <c r="O62" s="2"/>
      <c r="P62" s="17"/>
      <c r="Q62" s="45">
        <f>IF(Q61=0,SUM(Q5:Q58),Q60-Q61)</f>
        <v>0.9</v>
      </c>
    </row>
    <row r="63" spans="1:17" ht="20.100000000000001" customHeight="1">
      <c r="A63" s="6"/>
      <c r="B63" s="2"/>
      <c r="C63" s="2"/>
      <c r="D63" s="17"/>
      <c r="E63" s="17"/>
      <c r="F63" s="2"/>
      <c r="G63" s="2"/>
      <c r="H63" s="24"/>
      <c r="I63" s="24"/>
      <c r="J63" s="24"/>
      <c r="K63" s="17"/>
      <c r="L63" s="24"/>
      <c r="M63" s="24"/>
      <c r="N63" s="2"/>
      <c r="O63" s="2"/>
      <c r="P63" s="17"/>
      <c r="Q63" s="7"/>
    </row>
    <row r="64" spans="1:17">
      <c r="A64" s="31" t="s">
        <v>10</v>
      </c>
      <c r="B64" s="34" t="s">
        <v>109</v>
      </c>
      <c r="C64" s="36"/>
      <c r="D64" s="36"/>
      <c r="E64" s="46"/>
      <c r="F64" s="46"/>
      <c r="G64" s="47"/>
      <c r="H64" s="36" t="s">
        <v>117</v>
      </c>
      <c r="I64" s="36"/>
      <c r="J64" s="36"/>
      <c r="K64" s="47"/>
      <c r="L64" s="48">
        <v>50300</v>
      </c>
      <c r="M64" s="36"/>
      <c r="N64" s="34" t="s">
        <v>108</v>
      </c>
      <c r="O64" s="36"/>
      <c r="P64" s="36"/>
      <c r="Q64" s="50" t="s">
        <v>3</v>
      </c>
    </row>
    <row r="65" spans="1:17">
      <c r="A65" s="94" t="s">
        <v>8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2"/>
      <c r="Q65" s="52"/>
    </row>
    <row r="66" spans="1:17">
      <c r="A66" s="32" t="s">
        <v>50</v>
      </c>
      <c r="B66" s="154" t="s">
        <v>141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6"/>
      <c r="N66" s="6"/>
      <c r="O66" s="2"/>
      <c r="P66" s="2"/>
      <c r="Q66" s="52"/>
    </row>
    <row r="67" spans="1:17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6"/>
      <c r="N67" s="163">
        <f>+Q62</f>
        <v>0.9</v>
      </c>
      <c r="O67" s="164"/>
      <c r="P67" s="164"/>
      <c r="Q67" s="165"/>
    </row>
    <row r="68" spans="1:17">
      <c r="A68" s="95">
        <v>50300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38"/>
      <c r="O68" s="39"/>
      <c r="P68" s="39"/>
      <c r="Q68" s="53"/>
    </row>
    <row r="69" spans="1:17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5"/>
      <c r="Q69" s="56"/>
    </row>
    <row r="70" spans="1:17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47"/>
      <c r="Q70" s="166"/>
    </row>
    <row r="71" spans="1:17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8"/>
      <c r="Q71" s="63"/>
    </row>
    <row r="72" spans="1:17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8"/>
      <c r="Q72" s="63"/>
    </row>
    <row r="73" spans="1:17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1"/>
      <c r="L73" s="3"/>
      <c r="M73" s="3"/>
      <c r="N73" s="146" t="s">
        <v>12</v>
      </c>
      <c r="O73" s="147"/>
      <c r="P73" s="147"/>
      <c r="Q73" s="148"/>
    </row>
    <row r="74" spans="1:17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7"/>
      <c r="Q74" s="148"/>
    </row>
    <row r="75" spans="1:17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6"/>
      <c r="Q75" s="68"/>
    </row>
    <row r="76" spans="1:17">
      <c r="A76" s="14"/>
      <c r="B76" s="8"/>
      <c r="C76" s="9"/>
      <c r="D76" s="14"/>
      <c r="E76" s="8"/>
      <c r="F76" s="149" t="s">
        <v>115</v>
      </c>
      <c r="G76" s="149"/>
      <c r="H76" s="150"/>
      <c r="I76" s="150"/>
      <c r="J76" s="150"/>
      <c r="K76" s="150"/>
      <c r="L76" s="150"/>
      <c r="M76" s="150"/>
      <c r="N76" s="69" t="s">
        <v>119</v>
      </c>
      <c r="O76" s="70"/>
      <c r="P76" s="70"/>
      <c r="Q76" s="50" t="s">
        <v>120</v>
      </c>
    </row>
    <row r="77" spans="1:17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2"/>
      <c r="Q77" s="73" t="s">
        <v>12</v>
      </c>
    </row>
    <row r="78" spans="1:17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2"/>
      <c r="Q78" s="73" t="s">
        <v>12</v>
      </c>
    </row>
    <row r="79" spans="1:17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2"/>
      <c r="Q79" s="73" t="s">
        <v>12</v>
      </c>
    </row>
    <row r="80" spans="1:17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6"/>
      <c r="Q80" s="77" t="s">
        <v>12</v>
      </c>
    </row>
  </sheetData>
  <mergeCells count="10">
    <mergeCell ref="A71:M71"/>
    <mergeCell ref="N73:Q73"/>
    <mergeCell ref="N74:Q74"/>
    <mergeCell ref="F76:M76"/>
    <mergeCell ref="A2:Q2"/>
    <mergeCell ref="A3:Q3"/>
    <mergeCell ref="B66:M68"/>
    <mergeCell ref="N67:Q67"/>
    <mergeCell ref="A70:M70"/>
    <mergeCell ref="N70:Q70"/>
  </mergeCells>
  <conditionalFormatting sqref="A68">
    <cfRule type="expression" dxfId="43" priority="1" stopIfTrue="1">
      <formula>$A68="EDIF"</formula>
    </cfRule>
    <cfRule type="expression" dxfId="4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sheetPr codeName="Plan32"/>
  <dimension ref="A1:L80"/>
  <sheetViews>
    <sheetView showZeros="0" topLeftCell="A49" zoomScaleNormal="100" workbookViewId="0">
      <selection activeCell="B8" sqref="B8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195</v>
      </c>
    </row>
    <row r="5" spans="1:12" ht="20.100000000000001" customHeight="1">
      <c r="A5" s="78" t="s">
        <v>105</v>
      </c>
      <c r="B5" s="19"/>
      <c r="C5" s="22"/>
      <c r="D5" s="30" t="s">
        <v>45</v>
      </c>
      <c r="E5" s="22"/>
      <c r="F5" s="19"/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/>
      <c r="E7" s="22"/>
      <c r="F7" s="23"/>
      <c r="G7" s="22"/>
      <c r="H7" s="23"/>
      <c r="I7" s="22"/>
      <c r="J7" s="23"/>
      <c r="K7" s="22"/>
      <c r="L7" s="93"/>
    </row>
    <row r="8" spans="1:12" ht="20.100000000000001" customHeight="1">
      <c r="A8" s="21"/>
      <c r="B8" s="91" t="s">
        <v>53</v>
      </c>
      <c r="C8" s="22"/>
      <c r="D8" s="19">
        <v>103.25</v>
      </c>
      <c r="E8" s="22"/>
      <c r="F8" s="23"/>
      <c r="G8" s="22"/>
      <c r="H8" s="23"/>
      <c r="I8" s="22"/>
      <c r="J8" s="23"/>
      <c r="K8" s="22"/>
      <c r="L8" s="20">
        <f>D8</f>
        <v>103.25</v>
      </c>
    </row>
    <row r="9" spans="1:12" ht="20.100000000000001" customHeight="1">
      <c r="A9" s="21"/>
      <c r="B9" s="91" t="s">
        <v>54</v>
      </c>
      <c r="C9" s="22"/>
      <c r="D9" s="19">
        <v>11.67</v>
      </c>
      <c r="E9" s="22"/>
      <c r="F9" s="23"/>
      <c r="G9" s="22"/>
      <c r="H9" s="23"/>
      <c r="I9" s="22"/>
      <c r="J9" s="23"/>
      <c r="K9" s="22"/>
      <c r="L9" s="20">
        <f>D9</f>
        <v>11.67</v>
      </c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114.92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196</v>
      </c>
      <c r="I64" s="36"/>
      <c r="J64" s="34" t="s">
        <v>108</v>
      </c>
      <c r="K64" s="36"/>
      <c r="L64" s="50" t="s">
        <v>3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52</v>
      </c>
      <c r="B66" s="154" t="s">
        <v>197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114.92</v>
      </c>
      <c r="K67" s="164"/>
      <c r="L67" s="165"/>
    </row>
    <row r="68" spans="1:12">
      <c r="A68" s="95" t="s">
        <v>196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41" priority="1" stopIfTrue="1">
      <formula>$A68="EDIF"</formula>
    </cfRule>
    <cfRule type="expression" dxfId="4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>
  <sheetPr codeName="Plan33"/>
  <dimension ref="A1:Q80"/>
  <sheetViews>
    <sheetView showZeros="0" topLeftCell="A49" zoomScaleNormal="100" workbookViewId="0">
      <selection activeCell="B11" sqref="B11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7" width="2.125" customWidth="1"/>
    <col min="8" max="8" width="12.625" customWidth="1"/>
    <col min="9" max="11" width="2.125" customWidth="1"/>
    <col min="12" max="12" width="12.625" customWidth="1"/>
    <col min="13" max="13" width="2.125" customWidth="1"/>
    <col min="14" max="14" width="12.625" customWidth="1"/>
    <col min="15" max="15" width="2.125" customWidth="1"/>
    <col min="16" max="16" width="3.625" customWidth="1"/>
    <col min="17" max="17" width="15.625" customWidth="1"/>
  </cols>
  <sheetData>
    <row r="1" spans="1:17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7"/>
    </row>
    <row r="2" spans="1:17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3"/>
    </row>
    <row r="3" spans="1:17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3"/>
    </row>
    <row r="4" spans="1:17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40" t="s">
        <v>198</v>
      </c>
    </row>
    <row r="5" spans="1:17" ht="20.100000000000001" customHeight="1">
      <c r="A5" s="78" t="s">
        <v>105</v>
      </c>
      <c r="B5" s="22"/>
      <c r="C5" s="22"/>
      <c r="D5" s="98" t="s">
        <v>45</v>
      </c>
      <c r="E5" s="22"/>
      <c r="F5" s="33"/>
      <c r="G5" s="22"/>
      <c r="H5" s="33"/>
      <c r="I5" s="33"/>
      <c r="J5" s="33"/>
      <c r="K5" s="22"/>
      <c r="L5" s="33"/>
      <c r="M5" s="22"/>
      <c r="N5" s="33"/>
      <c r="O5" s="33"/>
      <c r="P5" s="22"/>
      <c r="Q5" s="99" t="s">
        <v>106</v>
      </c>
    </row>
    <row r="6" spans="1:17" ht="20.100000000000001" customHeight="1">
      <c r="A6" s="80"/>
      <c r="B6" s="30"/>
      <c r="C6" s="30"/>
      <c r="D6" s="19"/>
      <c r="E6" s="30"/>
      <c r="F6" s="81"/>
      <c r="G6" s="30"/>
      <c r="H6" s="82"/>
      <c r="I6" s="82"/>
      <c r="J6" s="82"/>
      <c r="K6" s="30"/>
      <c r="L6" s="81"/>
      <c r="M6" s="84"/>
      <c r="N6" s="82"/>
      <c r="O6" s="82"/>
      <c r="P6" s="30"/>
      <c r="Q6" s="86"/>
    </row>
    <row r="7" spans="1:17" ht="20.100000000000001" customHeight="1">
      <c r="A7" s="87"/>
      <c r="B7" s="5" t="s">
        <v>228</v>
      </c>
      <c r="C7" s="33"/>
      <c r="D7" s="101">
        <v>11.71</v>
      </c>
      <c r="E7" s="33"/>
      <c r="F7" s="100"/>
      <c r="G7" s="33"/>
      <c r="H7" s="100"/>
      <c r="I7" s="33"/>
      <c r="J7" s="33"/>
      <c r="K7" s="33"/>
      <c r="L7" s="101"/>
      <c r="M7" s="33"/>
      <c r="N7" s="100"/>
      <c r="O7" s="33"/>
      <c r="P7" s="33"/>
      <c r="Q7" s="102">
        <f>D7</f>
        <v>11.71</v>
      </c>
    </row>
    <row r="8" spans="1:17" ht="20.100000000000001" customHeight="1">
      <c r="A8" s="87"/>
      <c r="B8" s="5"/>
      <c r="C8" s="33"/>
      <c r="D8" s="88"/>
      <c r="E8" s="33"/>
      <c r="F8" s="88"/>
      <c r="G8" s="33"/>
      <c r="H8" s="88"/>
      <c r="I8" s="88"/>
      <c r="J8" s="88"/>
      <c r="K8" s="33"/>
      <c r="L8" s="89"/>
      <c r="M8" s="33"/>
      <c r="N8" s="96"/>
      <c r="O8" s="96"/>
      <c r="P8" s="33"/>
      <c r="Q8" s="90"/>
    </row>
    <row r="9" spans="1:17" ht="20.100000000000001" customHeight="1">
      <c r="A9" s="21"/>
      <c r="B9" s="91"/>
      <c r="C9" s="91"/>
      <c r="D9" s="22"/>
      <c r="E9" s="22"/>
      <c r="F9" s="19"/>
      <c r="G9" s="19"/>
      <c r="H9" s="23"/>
      <c r="I9" s="23"/>
      <c r="J9" s="23"/>
      <c r="K9" s="22"/>
      <c r="L9" s="23"/>
      <c r="M9" s="23"/>
      <c r="N9" s="23"/>
      <c r="O9" s="23"/>
      <c r="P9" s="22"/>
      <c r="Q9" s="20"/>
    </row>
    <row r="10" spans="1:17" ht="20.100000000000001" customHeight="1">
      <c r="A10" s="21"/>
      <c r="B10" s="91"/>
      <c r="C10" s="91"/>
      <c r="D10" s="22"/>
      <c r="E10" s="22"/>
      <c r="F10" s="19"/>
      <c r="G10" s="19"/>
      <c r="H10" s="28"/>
      <c r="I10" s="28"/>
      <c r="J10" s="28"/>
      <c r="K10" s="22"/>
      <c r="L10" s="27"/>
      <c r="M10" s="26"/>
      <c r="N10" s="28"/>
      <c r="O10" s="28"/>
      <c r="P10" s="22"/>
      <c r="Q10" s="20"/>
    </row>
    <row r="11" spans="1:17" ht="20.100000000000001" customHeight="1">
      <c r="A11" s="21"/>
      <c r="B11" s="91"/>
      <c r="C11" s="91"/>
      <c r="D11" s="22"/>
      <c r="E11" s="22"/>
      <c r="F11" s="19"/>
      <c r="G11" s="19"/>
      <c r="H11" s="23"/>
      <c r="I11" s="23"/>
      <c r="J11" s="23"/>
      <c r="K11" s="22"/>
      <c r="L11" s="23"/>
      <c r="M11" s="23"/>
      <c r="N11" s="23"/>
      <c r="O11" s="23"/>
      <c r="P11" s="22"/>
      <c r="Q11" s="20"/>
    </row>
    <row r="12" spans="1:17" ht="20.100000000000001" customHeight="1">
      <c r="A12" s="21"/>
      <c r="B12" s="91"/>
      <c r="C12" s="91"/>
      <c r="D12" s="22"/>
      <c r="E12" s="22"/>
      <c r="F12" s="19"/>
      <c r="G12" s="19"/>
      <c r="H12" s="28"/>
      <c r="I12" s="28"/>
      <c r="J12" s="28"/>
      <c r="K12" s="22"/>
      <c r="L12" s="27"/>
      <c r="M12" s="26"/>
      <c r="N12" s="28"/>
      <c r="O12" s="28"/>
      <c r="P12" s="22"/>
      <c r="Q12" s="20"/>
    </row>
    <row r="13" spans="1:17" ht="20.100000000000001" customHeight="1">
      <c r="A13" s="21"/>
      <c r="B13" s="91"/>
      <c r="C13" s="91"/>
      <c r="D13" s="22"/>
      <c r="E13" s="22"/>
      <c r="F13" s="19"/>
      <c r="G13" s="19"/>
      <c r="H13" s="23"/>
      <c r="I13" s="23"/>
      <c r="J13" s="23"/>
      <c r="K13" s="22"/>
      <c r="L13" s="23"/>
      <c r="M13" s="23"/>
      <c r="N13" s="23"/>
      <c r="O13" s="23"/>
      <c r="P13" s="22"/>
      <c r="Q13" s="20"/>
    </row>
    <row r="14" spans="1:17" ht="20.100000000000001" customHeight="1">
      <c r="A14" s="21"/>
      <c r="B14" s="91"/>
      <c r="C14" s="91"/>
      <c r="D14" s="22"/>
      <c r="E14" s="22"/>
      <c r="F14" s="19"/>
      <c r="G14" s="19"/>
      <c r="H14" s="28"/>
      <c r="I14" s="28"/>
      <c r="J14" s="28"/>
      <c r="K14" s="22"/>
      <c r="L14" s="27"/>
      <c r="M14" s="26"/>
      <c r="N14" s="28"/>
      <c r="O14" s="28"/>
      <c r="P14" s="22"/>
      <c r="Q14" s="20"/>
    </row>
    <row r="15" spans="1:17" ht="20.100000000000001" customHeight="1">
      <c r="A15" s="21"/>
      <c r="B15" s="19"/>
      <c r="C15" s="19"/>
      <c r="D15" s="22"/>
      <c r="E15" s="22"/>
      <c r="F15" s="19"/>
      <c r="G15" s="19"/>
      <c r="H15" s="23"/>
      <c r="I15" s="23"/>
      <c r="J15" s="23"/>
      <c r="K15" s="22"/>
      <c r="L15" s="23"/>
      <c r="M15" s="23"/>
      <c r="N15" s="23"/>
      <c r="O15" s="23"/>
      <c r="P15" s="22"/>
      <c r="Q15" s="20"/>
    </row>
    <row r="16" spans="1:17" ht="20.100000000000001" customHeight="1">
      <c r="A16" s="21"/>
      <c r="B16" s="19"/>
      <c r="C16" s="19"/>
      <c r="D16" s="22"/>
      <c r="E16" s="22"/>
      <c r="F16" s="19"/>
      <c r="G16" s="19"/>
      <c r="H16" s="23"/>
      <c r="I16" s="23"/>
      <c r="J16" s="23"/>
      <c r="K16" s="22"/>
      <c r="L16" s="23"/>
      <c r="M16" s="23"/>
      <c r="N16" s="23"/>
      <c r="O16" s="23"/>
      <c r="P16" s="22"/>
      <c r="Q16" s="20"/>
    </row>
    <row r="17" spans="1:17" ht="20.100000000000001" customHeight="1">
      <c r="A17" s="21"/>
      <c r="B17" s="19"/>
      <c r="C17" s="19"/>
      <c r="D17" s="22"/>
      <c r="E17" s="22"/>
      <c r="F17" s="19"/>
      <c r="G17" s="19"/>
      <c r="H17" s="23"/>
      <c r="I17" s="23"/>
      <c r="J17" s="23"/>
      <c r="K17" s="22"/>
      <c r="L17" s="23"/>
      <c r="M17" s="23"/>
      <c r="N17" s="23"/>
      <c r="O17" s="23"/>
      <c r="P17" s="22"/>
      <c r="Q17" s="20"/>
    </row>
    <row r="18" spans="1:17" ht="20.100000000000001" customHeight="1">
      <c r="A18" s="21"/>
      <c r="B18" s="19"/>
      <c r="C18" s="19"/>
      <c r="D18" s="22"/>
      <c r="E18" s="22"/>
      <c r="F18" s="19"/>
      <c r="G18" s="19"/>
      <c r="H18" s="23"/>
      <c r="I18" s="23"/>
      <c r="J18" s="23"/>
      <c r="K18" s="22"/>
      <c r="L18" s="23"/>
      <c r="M18" s="23"/>
      <c r="N18" s="23"/>
      <c r="O18" s="23"/>
      <c r="P18" s="22"/>
      <c r="Q18" s="20"/>
    </row>
    <row r="19" spans="1:17" ht="20.100000000000001" customHeight="1">
      <c r="A19" s="21"/>
      <c r="B19" s="19"/>
      <c r="C19" s="19"/>
      <c r="D19" s="22"/>
      <c r="E19" s="22"/>
      <c r="F19" s="19"/>
      <c r="G19" s="19"/>
      <c r="H19" s="23"/>
      <c r="I19" s="23"/>
      <c r="J19" s="23"/>
      <c r="K19" s="22"/>
      <c r="L19" s="23"/>
      <c r="M19" s="23"/>
      <c r="N19" s="23"/>
      <c r="O19" s="23"/>
      <c r="P19" s="22"/>
      <c r="Q19" s="20"/>
    </row>
    <row r="20" spans="1:17" ht="20.100000000000001" customHeight="1">
      <c r="A20" s="21"/>
      <c r="B20" s="19"/>
      <c r="C20" s="19"/>
      <c r="D20" s="22"/>
      <c r="E20" s="22"/>
      <c r="F20" s="19"/>
      <c r="G20" s="19"/>
      <c r="H20" s="23"/>
      <c r="I20" s="23"/>
      <c r="J20" s="23"/>
      <c r="K20" s="22"/>
      <c r="L20" s="23"/>
      <c r="M20" s="23"/>
      <c r="N20" s="23"/>
      <c r="O20" s="23"/>
      <c r="P20" s="22"/>
      <c r="Q20" s="20"/>
    </row>
    <row r="21" spans="1:17" ht="20.100000000000001" customHeight="1">
      <c r="A21" s="21"/>
      <c r="B21" s="19"/>
      <c r="C21" s="19"/>
      <c r="D21" s="22"/>
      <c r="E21" s="22"/>
      <c r="F21" s="19"/>
      <c r="G21" s="19"/>
      <c r="H21" s="23"/>
      <c r="I21" s="23"/>
      <c r="J21" s="23"/>
      <c r="K21" s="22"/>
      <c r="L21" s="23"/>
      <c r="M21" s="23"/>
      <c r="N21" s="23"/>
      <c r="O21" s="23"/>
      <c r="P21" s="22"/>
      <c r="Q21" s="20"/>
    </row>
    <row r="22" spans="1:17" ht="20.100000000000001" customHeight="1">
      <c r="A22" s="21"/>
      <c r="B22" s="19"/>
      <c r="C22" s="19"/>
      <c r="D22" s="22"/>
      <c r="E22" s="22"/>
      <c r="F22" s="19"/>
      <c r="G22" s="19"/>
      <c r="H22" s="23"/>
      <c r="I22" s="23"/>
      <c r="J22" s="23"/>
      <c r="K22" s="22"/>
      <c r="L22" s="23"/>
      <c r="M22" s="23"/>
      <c r="N22" s="23"/>
      <c r="O22" s="23"/>
      <c r="P22" s="22"/>
      <c r="Q22" s="20"/>
    </row>
    <row r="23" spans="1:17" ht="20.100000000000001" customHeight="1">
      <c r="A23" s="21"/>
      <c r="B23" s="19"/>
      <c r="C23" s="19"/>
      <c r="D23" s="22"/>
      <c r="E23" s="22"/>
      <c r="F23" s="19"/>
      <c r="G23" s="19"/>
      <c r="H23" s="23"/>
      <c r="I23" s="23"/>
      <c r="J23" s="23"/>
      <c r="K23" s="22"/>
      <c r="L23" s="23"/>
      <c r="M23" s="23"/>
      <c r="N23" s="23"/>
      <c r="O23" s="23"/>
      <c r="P23" s="22"/>
      <c r="Q23" s="20"/>
    </row>
    <row r="24" spans="1:17" ht="20.100000000000001" customHeight="1">
      <c r="A24" s="21"/>
      <c r="B24" s="19"/>
      <c r="C24" s="19"/>
      <c r="D24" s="22"/>
      <c r="E24" s="22"/>
      <c r="F24" s="19"/>
      <c r="G24" s="19"/>
      <c r="H24" s="23"/>
      <c r="I24" s="23"/>
      <c r="J24" s="23"/>
      <c r="K24" s="22"/>
      <c r="L24" s="23"/>
      <c r="M24" s="23"/>
      <c r="N24" s="23"/>
      <c r="O24" s="23"/>
      <c r="P24" s="22"/>
      <c r="Q24" s="20"/>
    </row>
    <row r="25" spans="1:17" ht="20.100000000000001" customHeight="1">
      <c r="A25" s="21"/>
      <c r="B25" s="19"/>
      <c r="C25" s="19"/>
      <c r="D25" s="22"/>
      <c r="E25" s="22"/>
      <c r="F25" s="19"/>
      <c r="G25" s="19"/>
      <c r="H25" s="23"/>
      <c r="I25" s="23"/>
      <c r="J25" s="23"/>
      <c r="K25" s="22"/>
      <c r="L25" s="23"/>
      <c r="M25" s="23"/>
      <c r="N25" s="23"/>
      <c r="O25" s="23"/>
      <c r="P25" s="22"/>
      <c r="Q25" s="20"/>
    </row>
    <row r="26" spans="1:17" ht="20.100000000000001" customHeight="1">
      <c r="A26" s="21"/>
      <c r="B26" s="19"/>
      <c r="C26" s="19"/>
      <c r="D26" s="22"/>
      <c r="E26" s="22"/>
      <c r="F26" s="19"/>
      <c r="G26" s="19"/>
      <c r="H26" s="23"/>
      <c r="I26" s="23"/>
      <c r="J26" s="23"/>
      <c r="K26" s="22"/>
      <c r="L26" s="23"/>
      <c r="M26" s="23"/>
      <c r="N26" s="23"/>
      <c r="O26" s="23"/>
      <c r="P26" s="22"/>
      <c r="Q26" s="20"/>
    </row>
    <row r="27" spans="1:17" ht="20.100000000000001" customHeight="1">
      <c r="A27" s="21"/>
      <c r="B27" s="19"/>
      <c r="C27" s="19"/>
      <c r="D27" s="22"/>
      <c r="E27" s="22"/>
      <c r="F27" s="19"/>
      <c r="G27" s="19"/>
      <c r="H27" s="23"/>
      <c r="I27" s="23"/>
      <c r="J27" s="23"/>
      <c r="K27" s="22"/>
      <c r="L27" s="23"/>
      <c r="M27" s="23"/>
      <c r="N27" s="23"/>
      <c r="O27" s="23"/>
      <c r="P27" s="22"/>
      <c r="Q27" s="20"/>
    </row>
    <row r="28" spans="1:17" ht="20.100000000000001" customHeight="1">
      <c r="A28" s="21"/>
      <c r="B28" s="19"/>
      <c r="C28" s="19"/>
      <c r="D28" s="22"/>
      <c r="E28" s="22"/>
      <c r="F28" s="19"/>
      <c r="G28" s="19"/>
      <c r="H28" s="23"/>
      <c r="I28" s="23"/>
      <c r="J28" s="23"/>
      <c r="K28" s="22"/>
      <c r="L28" s="23"/>
      <c r="M28" s="23"/>
      <c r="N28" s="23"/>
      <c r="O28" s="23"/>
      <c r="P28" s="22"/>
      <c r="Q28" s="20"/>
    </row>
    <row r="29" spans="1:17" ht="20.100000000000001" customHeight="1">
      <c r="A29" s="21"/>
      <c r="B29" s="19"/>
      <c r="C29" s="19"/>
      <c r="D29" s="22"/>
      <c r="E29" s="22"/>
      <c r="F29" s="19"/>
      <c r="G29" s="19"/>
      <c r="H29" s="23"/>
      <c r="I29" s="23"/>
      <c r="J29" s="23"/>
      <c r="K29" s="22"/>
      <c r="L29" s="23"/>
      <c r="M29" s="23"/>
      <c r="N29" s="23"/>
      <c r="O29" s="23"/>
      <c r="P29" s="22"/>
      <c r="Q29" s="20"/>
    </row>
    <row r="30" spans="1:17" ht="20.100000000000001" customHeight="1">
      <c r="A30" s="21"/>
      <c r="B30" s="19"/>
      <c r="C30" s="19"/>
      <c r="D30" s="22"/>
      <c r="E30" s="22"/>
      <c r="F30" s="19"/>
      <c r="G30" s="19"/>
      <c r="H30" s="23"/>
      <c r="I30" s="23"/>
      <c r="J30" s="23"/>
      <c r="K30" s="22"/>
      <c r="L30" s="23"/>
      <c r="M30" s="23"/>
      <c r="N30" s="23"/>
      <c r="O30" s="23"/>
      <c r="P30" s="22"/>
      <c r="Q30" s="20"/>
    </row>
    <row r="31" spans="1:17" ht="20.100000000000001" customHeight="1">
      <c r="A31" s="21"/>
      <c r="B31" s="19"/>
      <c r="C31" s="19"/>
      <c r="D31" s="22"/>
      <c r="E31" s="22"/>
      <c r="F31" s="19"/>
      <c r="G31" s="19"/>
      <c r="H31" s="23"/>
      <c r="I31" s="23"/>
      <c r="J31" s="23"/>
      <c r="K31" s="22"/>
      <c r="L31" s="23"/>
      <c r="M31" s="23"/>
      <c r="N31" s="23"/>
      <c r="O31" s="23"/>
      <c r="P31" s="22"/>
      <c r="Q31" s="20"/>
    </row>
    <row r="32" spans="1:17" ht="20.100000000000001" customHeight="1">
      <c r="A32" s="21"/>
      <c r="B32" s="19"/>
      <c r="C32" s="19"/>
      <c r="D32" s="22"/>
      <c r="E32" s="22"/>
      <c r="F32" s="19"/>
      <c r="G32" s="19"/>
      <c r="H32" s="23"/>
      <c r="I32" s="23"/>
      <c r="J32" s="23"/>
      <c r="K32" s="22"/>
      <c r="L32" s="23"/>
      <c r="M32" s="23"/>
      <c r="N32" s="23"/>
      <c r="O32" s="23"/>
      <c r="P32" s="22"/>
      <c r="Q32" s="20"/>
    </row>
    <row r="33" spans="1:17" ht="20.100000000000001" customHeight="1">
      <c r="A33" s="21"/>
      <c r="B33" s="19"/>
      <c r="C33" s="19"/>
      <c r="D33" s="22"/>
      <c r="E33" s="22"/>
      <c r="F33" s="19"/>
      <c r="G33" s="19"/>
      <c r="H33" s="23"/>
      <c r="I33" s="23"/>
      <c r="J33" s="23"/>
      <c r="K33" s="22"/>
      <c r="L33" s="23"/>
      <c r="M33" s="23"/>
      <c r="N33" s="23"/>
      <c r="O33" s="23"/>
      <c r="P33" s="22"/>
      <c r="Q33" s="20"/>
    </row>
    <row r="34" spans="1:17" ht="20.100000000000001" customHeight="1">
      <c r="A34" s="21"/>
      <c r="B34" s="19"/>
      <c r="C34" s="19"/>
      <c r="D34" s="22"/>
      <c r="E34" s="22"/>
      <c r="F34" s="19"/>
      <c r="G34" s="19"/>
      <c r="H34" s="23"/>
      <c r="I34" s="23"/>
      <c r="J34" s="23"/>
      <c r="K34" s="22"/>
      <c r="L34" s="23"/>
      <c r="M34" s="23"/>
      <c r="N34" s="23"/>
      <c r="O34" s="23"/>
      <c r="P34" s="22"/>
      <c r="Q34" s="20"/>
    </row>
    <row r="35" spans="1:17" ht="20.100000000000001" customHeight="1">
      <c r="A35" s="21"/>
      <c r="B35" s="19"/>
      <c r="C35" s="19"/>
      <c r="D35" s="22"/>
      <c r="E35" s="22"/>
      <c r="F35" s="19"/>
      <c r="G35" s="19"/>
      <c r="H35" s="23"/>
      <c r="I35" s="23"/>
      <c r="J35" s="23"/>
      <c r="K35" s="22"/>
      <c r="L35" s="23"/>
      <c r="M35" s="23"/>
      <c r="N35" s="23"/>
      <c r="O35" s="23"/>
      <c r="P35" s="22"/>
      <c r="Q35" s="20"/>
    </row>
    <row r="36" spans="1:17" ht="20.100000000000001" customHeight="1">
      <c r="A36" s="21"/>
      <c r="B36" s="19"/>
      <c r="C36" s="19"/>
      <c r="D36" s="22"/>
      <c r="E36" s="22"/>
      <c r="F36" s="19"/>
      <c r="G36" s="19"/>
      <c r="H36" s="23"/>
      <c r="I36" s="23"/>
      <c r="J36" s="23"/>
      <c r="K36" s="22"/>
      <c r="L36" s="23"/>
      <c r="M36" s="23"/>
      <c r="N36" s="23"/>
      <c r="O36" s="23"/>
      <c r="P36" s="22"/>
      <c r="Q36" s="20"/>
    </row>
    <row r="37" spans="1:17" ht="20.100000000000001" customHeight="1">
      <c r="A37" s="21"/>
      <c r="B37" s="19"/>
      <c r="C37" s="19"/>
      <c r="D37" s="22"/>
      <c r="E37" s="22"/>
      <c r="F37" s="19"/>
      <c r="G37" s="19"/>
      <c r="H37" s="23"/>
      <c r="I37" s="23"/>
      <c r="J37" s="23"/>
      <c r="K37" s="22"/>
      <c r="L37" s="23"/>
      <c r="M37" s="23"/>
      <c r="N37" s="23"/>
      <c r="O37" s="23"/>
      <c r="P37" s="22"/>
      <c r="Q37" s="20"/>
    </row>
    <row r="38" spans="1:17" ht="20.100000000000001" customHeight="1">
      <c r="A38" s="21"/>
      <c r="B38" s="19"/>
      <c r="C38" s="19"/>
      <c r="D38" s="22"/>
      <c r="E38" s="22"/>
      <c r="F38" s="19"/>
      <c r="G38" s="19"/>
      <c r="H38" s="23"/>
      <c r="I38" s="23"/>
      <c r="J38" s="23"/>
      <c r="K38" s="22"/>
      <c r="L38" s="23"/>
      <c r="M38" s="23"/>
      <c r="N38" s="23"/>
      <c r="O38" s="23"/>
      <c r="P38" s="22"/>
      <c r="Q38" s="20"/>
    </row>
    <row r="39" spans="1:17" ht="20.100000000000001" customHeight="1">
      <c r="A39" s="21"/>
      <c r="B39" s="19"/>
      <c r="C39" s="19"/>
      <c r="D39" s="22"/>
      <c r="E39" s="22"/>
      <c r="F39" s="19"/>
      <c r="G39" s="19"/>
      <c r="H39" s="23"/>
      <c r="I39" s="23"/>
      <c r="J39" s="23"/>
      <c r="K39" s="22"/>
      <c r="L39" s="23"/>
      <c r="M39" s="23"/>
      <c r="N39" s="23"/>
      <c r="O39" s="23"/>
      <c r="P39" s="22"/>
      <c r="Q39" s="20"/>
    </row>
    <row r="40" spans="1:17" ht="20.100000000000001" customHeight="1">
      <c r="A40" s="21"/>
      <c r="B40" s="19"/>
      <c r="C40" s="19"/>
      <c r="D40" s="22"/>
      <c r="E40" s="22"/>
      <c r="F40" s="19"/>
      <c r="G40" s="19"/>
      <c r="H40" s="23"/>
      <c r="I40" s="23"/>
      <c r="J40" s="23"/>
      <c r="K40" s="22"/>
      <c r="L40" s="23"/>
      <c r="M40" s="23"/>
      <c r="N40" s="23"/>
      <c r="O40" s="23"/>
      <c r="P40" s="22"/>
      <c r="Q40" s="20"/>
    </row>
    <row r="41" spans="1:17" ht="20.100000000000001" customHeight="1">
      <c r="A41" s="21"/>
      <c r="B41" s="19"/>
      <c r="C41" s="19"/>
      <c r="D41" s="22"/>
      <c r="E41" s="22"/>
      <c r="F41" s="19"/>
      <c r="G41" s="19"/>
      <c r="H41" s="23"/>
      <c r="I41" s="23"/>
      <c r="J41" s="23"/>
      <c r="K41" s="22"/>
      <c r="L41" s="23"/>
      <c r="M41" s="23"/>
      <c r="N41" s="23"/>
      <c r="O41" s="23"/>
      <c r="P41" s="22"/>
      <c r="Q41" s="20"/>
    </row>
    <row r="42" spans="1:17" ht="20.100000000000001" customHeight="1">
      <c r="A42" s="21"/>
      <c r="B42" s="19"/>
      <c r="C42" s="19"/>
      <c r="D42" s="22"/>
      <c r="E42" s="22"/>
      <c r="F42" s="19"/>
      <c r="G42" s="19"/>
      <c r="H42" s="23"/>
      <c r="I42" s="23"/>
      <c r="J42" s="23"/>
      <c r="K42" s="22"/>
      <c r="L42" s="23"/>
      <c r="M42" s="23"/>
      <c r="N42" s="23"/>
      <c r="O42" s="23"/>
      <c r="P42" s="22"/>
      <c r="Q42" s="20"/>
    </row>
    <row r="43" spans="1:17" ht="20.100000000000001" customHeight="1">
      <c r="A43" s="21"/>
      <c r="B43" s="19"/>
      <c r="C43" s="19"/>
      <c r="D43" s="22"/>
      <c r="E43" s="22"/>
      <c r="F43" s="19"/>
      <c r="G43" s="19"/>
      <c r="H43" s="23"/>
      <c r="I43" s="23"/>
      <c r="J43" s="23"/>
      <c r="K43" s="22"/>
      <c r="L43" s="23"/>
      <c r="M43" s="23"/>
      <c r="N43" s="23"/>
      <c r="O43" s="23"/>
      <c r="P43" s="22"/>
      <c r="Q43" s="20"/>
    </row>
    <row r="44" spans="1:17" ht="20.100000000000001" customHeight="1">
      <c r="A44" s="21"/>
      <c r="B44" s="19"/>
      <c r="C44" s="19"/>
      <c r="D44" s="22"/>
      <c r="E44" s="22"/>
      <c r="F44" s="19"/>
      <c r="G44" s="19"/>
      <c r="H44" s="23"/>
      <c r="I44" s="23"/>
      <c r="J44" s="23"/>
      <c r="K44" s="22"/>
      <c r="L44" s="23"/>
      <c r="M44" s="23"/>
      <c r="N44" s="23"/>
      <c r="O44" s="23"/>
      <c r="P44" s="22"/>
      <c r="Q44" s="20"/>
    </row>
    <row r="45" spans="1:17" ht="20.100000000000001" customHeight="1">
      <c r="A45" s="21"/>
      <c r="B45" s="19"/>
      <c r="C45" s="19"/>
      <c r="D45" s="22"/>
      <c r="E45" s="22"/>
      <c r="F45" s="19"/>
      <c r="G45" s="19"/>
      <c r="H45" s="23"/>
      <c r="I45" s="23"/>
      <c r="J45" s="23"/>
      <c r="K45" s="22"/>
      <c r="L45" s="23"/>
      <c r="M45" s="23"/>
      <c r="N45" s="23"/>
      <c r="O45" s="23"/>
      <c r="P45" s="22"/>
      <c r="Q45" s="20"/>
    </row>
    <row r="46" spans="1:17" ht="20.100000000000001" customHeight="1">
      <c r="A46" s="21"/>
      <c r="B46" s="19"/>
      <c r="C46" s="19"/>
      <c r="D46" s="22"/>
      <c r="E46" s="22"/>
      <c r="F46" s="19"/>
      <c r="G46" s="19"/>
      <c r="H46" s="23"/>
      <c r="I46" s="23"/>
      <c r="J46" s="23"/>
      <c r="K46" s="22"/>
      <c r="L46" s="23"/>
      <c r="M46" s="23"/>
      <c r="N46" s="23"/>
      <c r="O46" s="23"/>
      <c r="P46" s="22"/>
      <c r="Q46" s="20"/>
    </row>
    <row r="47" spans="1:17" ht="20.100000000000001" customHeight="1">
      <c r="A47" s="21"/>
      <c r="B47" s="19"/>
      <c r="C47" s="19"/>
      <c r="D47" s="22"/>
      <c r="E47" s="22"/>
      <c r="F47" s="19"/>
      <c r="G47" s="19"/>
      <c r="H47" s="23"/>
      <c r="I47" s="23"/>
      <c r="J47" s="23"/>
      <c r="K47" s="22"/>
      <c r="L47" s="23"/>
      <c r="M47" s="23"/>
      <c r="N47" s="23"/>
      <c r="O47" s="23"/>
      <c r="P47" s="22"/>
      <c r="Q47" s="20"/>
    </row>
    <row r="48" spans="1:17" ht="20.100000000000001" customHeight="1">
      <c r="A48" s="21"/>
      <c r="B48" s="19"/>
      <c r="C48" s="19"/>
      <c r="D48" s="22"/>
      <c r="E48" s="22"/>
      <c r="F48" s="19"/>
      <c r="G48" s="19"/>
      <c r="H48" s="23"/>
      <c r="I48" s="23"/>
      <c r="J48" s="23"/>
      <c r="K48" s="22"/>
      <c r="L48" s="23"/>
      <c r="M48" s="23"/>
      <c r="N48" s="23"/>
      <c r="O48" s="23"/>
      <c r="P48" s="22"/>
      <c r="Q48" s="20"/>
    </row>
    <row r="49" spans="1:17" ht="20.100000000000001" customHeight="1">
      <c r="A49" s="21"/>
      <c r="B49" s="19"/>
      <c r="C49" s="19"/>
      <c r="D49" s="22"/>
      <c r="E49" s="22"/>
      <c r="F49" s="19"/>
      <c r="G49" s="19"/>
      <c r="H49" s="23"/>
      <c r="I49" s="23"/>
      <c r="J49" s="23"/>
      <c r="K49" s="22"/>
      <c r="L49" s="23"/>
      <c r="M49" s="23"/>
      <c r="N49" s="23"/>
      <c r="O49" s="23"/>
      <c r="P49" s="22"/>
      <c r="Q49" s="20"/>
    </row>
    <row r="50" spans="1:17" ht="20.100000000000001" customHeight="1">
      <c r="A50" s="21"/>
      <c r="B50" s="19"/>
      <c r="C50" s="19"/>
      <c r="D50" s="22"/>
      <c r="E50" s="22"/>
      <c r="F50" s="19"/>
      <c r="G50" s="19"/>
      <c r="H50" s="23"/>
      <c r="I50" s="23"/>
      <c r="J50" s="23"/>
      <c r="K50" s="22"/>
      <c r="L50" s="23"/>
      <c r="M50" s="23"/>
      <c r="N50" s="23"/>
      <c r="O50" s="23"/>
      <c r="P50" s="22"/>
      <c r="Q50" s="20"/>
    </row>
    <row r="51" spans="1:17" ht="20.100000000000001" customHeight="1">
      <c r="A51" s="21"/>
      <c r="B51" s="19"/>
      <c r="C51" s="19"/>
      <c r="D51" s="22"/>
      <c r="E51" s="22"/>
      <c r="F51" s="19"/>
      <c r="G51" s="19"/>
      <c r="H51" s="23"/>
      <c r="I51" s="23"/>
      <c r="J51" s="23"/>
      <c r="K51" s="22"/>
      <c r="L51" s="23"/>
      <c r="M51" s="23"/>
      <c r="N51" s="23"/>
      <c r="O51" s="23"/>
      <c r="P51" s="22"/>
      <c r="Q51" s="20"/>
    </row>
    <row r="52" spans="1:17" ht="20.100000000000001" customHeight="1">
      <c r="A52" s="21"/>
      <c r="B52" s="19"/>
      <c r="C52" s="19"/>
      <c r="D52" s="22"/>
      <c r="E52" s="22"/>
      <c r="F52" s="19"/>
      <c r="G52" s="19"/>
      <c r="H52" s="23"/>
      <c r="I52" s="23"/>
      <c r="J52" s="23"/>
      <c r="K52" s="22"/>
      <c r="L52" s="23"/>
      <c r="M52" s="23"/>
      <c r="N52" s="23"/>
      <c r="O52" s="23"/>
      <c r="P52" s="22"/>
      <c r="Q52" s="20"/>
    </row>
    <row r="53" spans="1:17" ht="20.100000000000001" customHeight="1">
      <c r="A53" s="21"/>
      <c r="B53" s="19"/>
      <c r="C53" s="19"/>
      <c r="D53" s="22"/>
      <c r="E53" s="22"/>
      <c r="F53" s="19"/>
      <c r="G53" s="19"/>
      <c r="H53" s="23"/>
      <c r="I53" s="23"/>
      <c r="J53" s="23"/>
      <c r="K53" s="22"/>
      <c r="L53" s="23"/>
      <c r="M53" s="23"/>
      <c r="N53" s="23"/>
      <c r="O53" s="23"/>
      <c r="P53" s="22"/>
      <c r="Q53" s="20"/>
    </row>
    <row r="54" spans="1:17" ht="20.100000000000001" customHeight="1">
      <c r="A54" s="21"/>
      <c r="B54" s="19"/>
      <c r="C54" s="19"/>
      <c r="D54" s="22"/>
      <c r="E54" s="22"/>
      <c r="F54" s="19"/>
      <c r="G54" s="19"/>
      <c r="H54" s="23"/>
      <c r="I54" s="23"/>
      <c r="J54" s="23"/>
      <c r="K54" s="22"/>
      <c r="L54" s="23"/>
      <c r="M54" s="23"/>
      <c r="N54" s="23"/>
      <c r="O54" s="23"/>
      <c r="P54" s="22"/>
      <c r="Q54" s="20"/>
    </row>
    <row r="55" spans="1:17" ht="20.100000000000001" customHeight="1">
      <c r="A55" s="21"/>
      <c r="B55" s="19"/>
      <c r="C55" s="19"/>
      <c r="D55" s="22"/>
      <c r="E55" s="22"/>
      <c r="F55" s="19"/>
      <c r="G55" s="19"/>
      <c r="H55" s="23"/>
      <c r="I55" s="23"/>
      <c r="J55" s="23"/>
      <c r="K55" s="22"/>
      <c r="L55" s="23"/>
      <c r="M55" s="23"/>
      <c r="N55" s="23"/>
      <c r="O55" s="23"/>
      <c r="P55" s="22"/>
      <c r="Q55" s="20"/>
    </row>
    <row r="56" spans="1:17" ht="20.100000000000001" customHeight="1">
      <c r="A56" s="21"/>
      <c r="B56" s="19"/>
      <c r="C56" s="19"/>
      <c r="D56" s="22"/>
      <c r="E56" s="22"/>
      <c r="F56" s="19"/>
      <c r="G56" s="19"/>
      <c r="H56" s="23"/>
      <c r="I56" s="23"/>
      <c r="J56" s="23"/>
      <c r="K56" s="22"/>
      <c r="L56" s="23"/>
      <c r="M56" s="23"/>
      <c r="N56" s="23"/>
      <c r="O56" s="23"/>
      <c r="P56" s="22"/>
      <c r="Q56" s="20"/>
    </row>
    <row r="57" spans="1:17" ht="20.100000000000001" customHeight="1">
      <c r="A57" s="21"/>
      <c r="B57" s="19"/>
      <c r="C57" s="19"/>
      <c r="D57" s="22"/>
      <c r="E57" s="22"/>
      <c r="F57" s="19"/>
      <c r="G57" s="19"/>
      <c r="H57" s="23"/>
      <c r="I57" s="23"/>
      <c r="J57" s="23"/>
      <c r="K57" s="22"/>
      <c r="L57" s="23"/>
      <c r="M57" s="23"/>
      <c r="N57" s="23"/>
      <c r="O57" s="23"/>
      <c r="P57" s="22"/>
      <c r="Q57" s="20"/>
    </row>
    <row r="58" spans="1:17" ht="20.100000000000001" customHeight="1">
      <c r="A58" s="21"/>
      <c r="B58" s="19"/>
      <c r="C58" s="19"/>
      <c r="D58" s="22"/>
      <c r="E58" s="22"/>
      <c r="F58" s="19"/>
      <c r="G58" s="19"/>
      <c r="H58" s="23"/>
      <c r="I58" s="23"/>
      <c r="J58" s="23"/>
      <c r="K58" s="22"/>
      <c r="L58" s="23"/>
      <c r="M58" s="23"/>
      <c r="N58" s="23"/>
      <c r="O58" s="23"/>
      <c r="P58" s="22"/>
      <c r="Q58" s="20"/>
    </row>
    <row r="59" spans="1:17" ht="20.100000000000001" customHeight="1">
      <c r="A59" s="21"/>
      <c r="B59" s="19"/>
      <c r="C59" s="19"/>
      <c r="D59" s="22"/>
      <c r="E59" s="22"/>
      <c r="F59" s="19"/>
      <c r="G59" s="19"/>
      <c r="H59" s="23"/>
      <c r="I59" s="23"/>
      <c r="J59" s="23"/>
      <c r="K59" s="22"/>
      <c r="L59" s="23"/>
      <c r="M59" s="23"/>
      <c r="N59" s="43"/>
      <c r="O59" s="43"/>
      <c r="P59" s="22"/>
      <c r="Q59" s="20"/>
    </row>
    <row r="60" spans="1:17" ht="20.100000000000001" customHeight="1">
      <c r="A60" s="6"/>
      <c r="B60" s="2"/>
      <c r="C60" s="2"/>
      <c r="D60" s="17"/>
      <c r="E60" s="17"/>
      <c r="F60" s="2"/>
      <c r="G60" s="2"/>
      <c r="H60" s="24"/>
      <c r="I60" s="24"/>
      <c r="J60" s="24"/>
      <c r="K60" s="17"/>
      <c r="L60" s="24"/>
      <c r="M60" s="24"/>
      <c r="N60" s="2" t="s">
        <v>12</v>
      </c>
      <c r="O60" s="2"/>
      <c r="P60" s="17"/>
      <c r="Q60" s="44">
        <f>IF(Q61=0,0,SUM(Q5:Q58))</f>
        <v>0</v>
      </c>
    </row>
    <row r="61" spans="1:17" ht="20.100000000000001" customHeight="1">
      <c r="A61" s="6"/>
      <c r="B61" s="2"/>
      <c r="C61" s="2"/>
      <c r="D61" s="17"/>
      <c r="E61" s="17"/>
      <c r="F61" s="2"/>
      <c r="G61" s="2"/>
      <c r="H61" s="24"/>
      <c r="I61" s="24"/>
      <c r="J61" s="24"/>
      <c r="K61" s="17"/>
      <c r="L61" s="24"/>
      <c r="M61" s="24"/>
      <c r="N61" s="2" t="s">
        <v>12</v>
      </c>
      <c r="O61" s="2"/>
      <c r="P61" s="17"/>
      <c r="Q61" s="44">
        <v>0</v>
      </c>
    </row>
    <row r="62" spans="1:17" ht="20.100000000000001" customHeight="1">
      <c r="A62" s="6"/>
      <c r="B62" s="2"/>
      <c r="C62" s="2"/>
      <c r="D62" s="17"/>
      <c r="E62" s="17"/>
      <c r="F62" s="2"/>
      <c r="G62" s="2"/>
      <c r="H62" s="24"/>
      <c r="I62" s="24"/>
      <c r="J62" s="24"/>
      <c r="K62" s="17"/>
      <c r="L62" s="24"/>
      <c r="M62" s="24"/>
      <c r="N62" s="2" t="s">
        <v>107</v>
      </c>
      <c r="O62" s="2"/>
      <c r="P62" s="17"/>
      <c r="Q62" s="45">
        <f>IF(Q61=0,SUM(Q5:Q58),Q60-Q61)</f>
        <v>11.71</v>
      </c>
    </row>
    <row r="63" spans="1:17" ht="20.100000000000001" customHeight="1">
      <c r="A63" s="6"/>
      <c r="B63" s="2"/>
      <c r="C63" s="2"/>
      <c r="D63" s="17"/>
      <c r="E63" s="17"/>
      <c r="F63" s="2"/>
      <c r="G63" s="2"/>
      <c r="H63" s="24"/>
      <c r="I63" s="24"/>
      <c r="J63" s="24"/>
      <c r="K63" s="17"/>
      <c r="L63" s="24"/>
      <c r="M63" s="24"/>
      <c r="N63" s="2"/>
      <c r="O63" s="2"/>
      <c r="P63" s="17"/>
      <c r="Q63" s="7"/>
    </row>
    <row r="64" spans="1:17">
      <c r="A64" s="31" t="s">
        <v>10</v>
      </c>
      <c r="B64" s="34" t="s">
        <v>109</v>
      </c>
      <c r="C64" s="36"/>
      <c r="D64" s="36"/>
      <c r="E64" s="46"/>
      <c r="F64" s="46"/>
      <c r="G64" s="47"/>
      <c r="H64" s="36" t="s">
        <v>117</v>
      </c>
      <c r="I64" s="36"/>
      <c r="J64" s="36"/>
      <c r="K64" s="47"/>
      <c r="L64" s="48">
        <v>50500</v>
      </c>
      <c r="M64" s="36"/>
      <c r="N64" s="34" t="s">
        <v>108</v>
      </c>
      <c r="O64" s="36"/>
      <c r="P64" s="36"/>
      <c r="Q64" s="50" t="s">
        <v>3</v>
      </c>
    </row>
    <row r="65" spans="1:17">
      <c r="A65" s="94" t="s">
        <v>8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2"/>
      <c r="Q65" s="52"/>
    </row>
    <row r="66" spans="1:17">
      <c r="A66" s="32" t="s">
        <v>55</v>
      </c>
      <c r="B66" s="154" t="s">
        <v>199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6"/>
      <c r="N66" s="6"/>
      <c r="O66" s="2"/>
      <c r="P66" s="2"/>
      <c r="Q66" s="52"/>
    </row>
    <row r="67" spans="1:17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6"/>
      <c r="N67" s="163">
        <f>+Q62</f>
        <v>11.71</v>
      </c>
      <c r="O67" s="164"/>
      <c r="P67" s="164"/>
      <c r="Q67" s="165"/>
    </row>
    <row r="68" spans="1:17">
      <c r="A68" s="95">
        <v>50500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38"/>
      <c r="O68" s="39"/>
      <c r="P68" s="39"/>
      <c r="Q68" s="53"/>
    </row>
    <row r="69" spans="1:17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5"/>
      <c r="Q69" s="56"/>
    </row>
    <row r="70" spans="1:17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47"/>
      <c r="Q70" s="166"/>
    </row>
    <row r="71" spans="1:17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8"/>
      <c r="Q71" s="63"/>
    </row>
    <row r="72" spans="1:17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8"/>
      <c r="Q72" s="63"/>
    </row>
    <row r="73" spans="1:17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1"/>
      <c r="L73" s="3"/>
      <c r="M73" s="3"/>
      <c r="N73" s="146" t="s">
        <v>12</v>
      </c>
      <c r="O73" s="147"/>
      <c r="P73" s="147"/>
      <c r="Q73" s="148"/>
    </row>
    <row r="74" spans="1:17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7"/>
      <c r="Q74" s="148"/>
    </row>
    <row r="75" spans="1:17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6"/>
      <c r="Q75" s="68"/>
    </row>
    <row r="76" spans="1:17">
      <c r="A76" s="14"/>
      <c r="B76" s="8"/>
      <c r="C76" s="9"/>
      <c r="D76" s="14"/>
      <c r="E76" s="8"/>
      <c r="F76" s="149" t="s">
        <v>115</v>
      </c>
      <c r="G76" s="149"/>
      <c r="H76" s="150"/>
      <c r="I76" s="150"/>
      <c r="J76" s="150"/>
      <c r="K76" s="150"/>
      <c r="L76" s="150"/>
      <c r="M76" s="150"/>
      <c r="N76" s="69" t="s">
        <v>119</v>
      </c>
      <c r="O76" s="70"/>
      <c r="P76" s="70"/>
      <c r="Q76" s="50" t="s">
        <v>120</v>
      </c>
    </row>
    <row r="77" spans="1:17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2"/>
      <c r="Q77" s="73" t="s">
        <v>12</v>
      </c>
    </row>
    <row r="78" spans="1:17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2"/>
      <c r="Q78" s="73" t="s">
        <v>12</v>
      </c>
    </row>
    <row r="79" spans="1:17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2"/>
      <c r="Q79" s="73" t="s">
        <v>12</v>
      </c>
    </row>
    <row r="80" spans="1:17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6"/>
      <c r="Q80" s="77" t="s">
        <v>12</v>
      </c>
    </row>
  </sheetData>
  <mergeCells count="10">
    <mergeCell ref="A71:M71"/>
    <mergeCell ref="N73:Q73"/>
    <mergeCell ref="N74:Q74"/>
    <mergeCell ref="F76:M76"/>
    <mergeCell ref="A2:Q2"/>
    <mergeCell ref="A3:Q3"/>
    <mergeCell ref="B66:M68"/>
    <mergeCell ref="N67:Q67"/>
    <mergeCell ref="A70:M70"/>
    <mergeCell ref="N70:Q70"/>
  </mergeCells>
  <conditionalFormatting sqref="A68">
    <cfRule type="expression" dxfId="39" priority="1" stopIfTrue="1">
      <formula>$A68="EDIF"</formula>
    </cfRule>
    <cfRule type="expression" dxfId="3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sheetPr codeName="Plan34"/>
  <dimension ref="A1:P80"/>
  <sheetViews>
    <sheetView showZeros="0" topLeftCell="A46" zoomScaleNormal="100" workbookViewId="0">
      <selection activeCell="B7" sqref="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2.625" customWidth="1"/>
    <col min="15" max="15" width="3.625" customWidth="1"/>
    <col min="16" max="16" width="15.625" customWidth="1"/>
  </cols>
  <sheetData>
    <row r="1" spans="1:16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7"/>
    </row>
    <row r="2" spans="1:16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3"/>
    </row>
    <row r="4" spans="1:16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 t="s">
        <v>200</v>
      </c>
    </row>
    <row r="5" spans="1:16" ht="20.100000000000001" customHeight="1">
      <c r="A5" s="78" t="s">
        <v>105</v>
      </c>
      <c r="B5" s="22"/>
      <c r="C5" s="22"/>
      <c r="D5" s="33" t="s">
        <v>15</v>
      </c>
      <c r="E5" s="22"/>
      <c r="F5" s="33" t="s">
        <v>57</v>
      </c>
      <c r="G5" s="22"/>
      <c r="H5" s="22"/>
      <c r="I5" s="33" t="s">
        <v>42</v>
      </c>
      <c r="J5" s="22"/>
      <c r="K5" s="33"/>
      <c r="L5" s="22"/>
      <c r="M5" s="22"/>
      <c r="N5" s="79"/>
      <c r="O5" s="22"/>
      <c r="P5" s="99" t="s">
        <v>106</v>
      </c>
    </row>
    <row r="6" spans="1:16" ht="20.100000000000001" customHeight="1">
      <c r="A6" s="80"/>
      <c r="B6" s="30"/>
      <c r="C6" s="30"/>
      <c r="D6" s="81"/>
      <c r="E6" s="30"/>
      <c r="F6" s="81"/>
      <c r="G6" s="30"/>
      <c r="H6" s="30"/>
      <c r="I6" s="82"/>
      <c r="J6" s="30"/>
      <c r="K6" s="83"/>
      <c r="L6" s="84"/>
      <c r="M6" s="30"/>
      <c r="N6" s="85"/>
      <c r="O6" s="30"/>
      <c r="P6" s="86"/>
    </row>
    <row r="7" spans="1:16" ht="20.100000000000001" customHeight="1">
      <c r="A7" s="87"/>
      <c r="B7" s="5" t="s">
        <v>228</v>
      </c>
      <c r="C7" s="33"/>
      <c r="D7" s="88">
        <v>3</v>
      </c>
      <c r="E7" s="33" t="s">
        <v>4</v>
      </c>
      <c r="F7" s="105">
        <v>0.52500000000000002</v>
      </c>
      <c r="G7" s="33" t="s">
        <v>4</v>
      </c>
      <c r="H7" s="33"/>
      <c r="I7" s="88">
        <v>0.1</v>
      </c>
      <c r="J7" s="33" t="s">
        <v>36</v>
      </c>
      <c r="K7" s="89"/>
      <c r="L7" s="33"/>
      <c r="M7" s="33"/>
      <c r="N7" s="89"/>
      <c r="O7" s="33"/>
      <c r="P7" s="90">
        <f>ROUND(D7*F7*I7,2)</f>
        <v>0.16</v>
      </c>
    </row>
    <row r="8" spans="1:16" ht="20.100000000000001" customHeight="1">
      <c r="A8" s="87"/>
      <c r="B8" s="5"/>
      <c r="C8" s="33"/>
      <c r="D8" s="88"/>
      <c r="E8" s="33"/>
      <c r="F8" s="88"/>
      <c r="G8" s="33"/>
      <c r="H8" s="33"/>
      <c r="I8" s="88"/>
      <c r="J8" s="33"/>
      <c r="K8" s="89"/>
      <c r="L8" s="33"/>
      <c r="M8" s="33"/>
      <c r="N8" s="89"/>
      <c r="O8" s="33"/>
      <c r="P8" s="90"/>
    </row>
    <row r="9" spans="1:16" ht="20.100000000000001" customHeight="1">
      <c r="A9" s="21"/>
      <c r="B9" s="91"/>
      <c r="C9" s="91"/>
      <c r="D9" s="22"/>
      <c r="E9" s="22"/>
      <c r="F9" s="19"/>
      <c r="G9" s="19"/>
      <c r="H9" s="22"/>
      <c r="I9" s="23"/>
      <c r="J9" s="22"/>
      <c r="K9" s="23"/>
      <c r="L9" s="23"/>
      <c r="M9" s="22"/>
      <c r="N9" s="23"/>
      <c r="O9" s="22"/>
      <c r="P9" s="20"/>
    </row>
    <row r="10" spans="1:16" ht="20.100000000000001" customHeight="1">
      <c r="A10" s="21"/>
      <c r="B10" s="91"/>
      <c r="C10" s="91"/>
      <c r="D10" s="22"/>
      <c r="E10" s="22"/>
      <c r="F10" s="19"/>
      <c r="G10" s="19"/>
      <c r="H10" s="22"/>
      <c r="I10" s="28"/>
      <c r="J10" s="22"/>
      <c r="K10" s="27"/>
      <c r="L10" s="26"/>
      <c r="M10" s="22"/>
      <c r="N10" s="28"/>
      <c r="O10" s="22"/>
      <c r="P10" s="20"/>
    </row>
    <row r="11" spans="1:16" ht="20.100000000000001" customHeight="1">
      <c r="A11" s="21"/>
      <c r="B11" s="91"/>
      <c r="C11" s="91"/>
      <c r="D11" s="22"/>
      <c r="E11" s="22"/>
      <c r="F11" s="19"/>
      <c r="G11" s="19"/>
      <c r="H11" s="22"/>
      <c r="I11" s="23"/>
      <c r="J11" s="22"/>
      <c r="K11" s="23"/>
      <c r="L11" s="23"/>
      <c r="M11" s="22"/>
      <c r="N11" s="23"/>
      <c r="O11" s="22"/>
      <c r="P11" s="20"/>
    </row>
    <row r="12" spans="1:16" ht="20.100000000000001" customHeight="1">
      <c r="A12" s="21"/>
      <c r="B12" s="91"/>
      <c r="C12" s="91"/>
      <c r="D12" s="22"/>
      <c r="E12" s="22"/>
      <c r="F12" s="19"/>
      <c r="G12" s="19"/>
      <c r="H12" s="22"/>
      <c r="I12" s="28"/>
      <c r="J12" s="22"/>
      <c r="K12" s="27"/>
      <c r="L12" s="26"/>
      <c r="M12" s="22"/>
      <c r="N12" s="28"/>
      <c r="O12" s="22"/>
      <c r="P12" s="20"/>
    </row>
    <row r="13" spans="1:16" ht="20.100000000000001" customHeight="1">
      <c r="A13" s="21"/>
      <c r="B13" s="91"/>
      <c r="C13" s="91"/>
      <c r="D13" s="22"/>
      <c r="E13" s="22"/>
      <c r="F13" s="19"/>
      <c r="G13" s="19"/>
      <c r="H13" s="22"/>
      <c r="I13" s="23"/>
      <c r="J13" s="22"/>
      <c r="K13" s="23"/>
      <c r="L13" s="23"/>
      <c r="M13" s="22"/>
      <c r="N13" s="23"/>
      <c r="O13" s="22"/>
      <c r="P13" s="20"/>
    </row>
    <row r="14" spans="1:16" ht="20.100000000000001" customHeight="1">
      <c r="A14" s="21"/>
      <c r="B14" s="91"/>
      <c r="C14" s="91"/>
      <c r="D14" s="22"/>
      <c r="E14" s="22"/>
      <c r="F14" s="19"/>
      <c r="G14" s="19"/>
      <c r="H14" s="22"/>
      <c r="I14" s="28"/>
      <c r="J14" s="22"/>
      <c r="K14" s="27"/>
      <c r="L14" s="26"/>
      <c r="M14" s="22"/>
      <c r="N14" s="28"/>
      <c r="O14" s="22"/>
      <c r="P14" s="20"/>
    </row>
    <row r="15" spans="1:16" ht="20.100000000000001" customHeight="1">
      <c r="A15" s="21"/>
      <c r="B15" s="19"/>
      <c r="C15" s="19"/>
      <c r="D15" s="22"/>
      <c r="E15" s="22"/>
      <c r="F15" s="19"/>
      <c r="G15" s="19"/>
      <c r="H15" s="22"/>
      <c r="I15" s="23"/>
      <c r="J15" s="22"/>
      <c r="K15" s="23"/>
      <c r="L15" s="23"/>
      <c r="M15" s="22"/>
      <c r="N15" s="23"/>
      <c r="O15" s="22"/>
      <c r="P15" s="20"/>
    </row>
    <row r="16" spans="1:16" ht="20.100000000000001" customHeight="1">
      <c r="A16" s="21"/>
      <c r="B16" s="19"/>
      <c r="C16" s="19"/>
      <c r="D16" s="22"/>
      <c r="E16" s="22"/>
      <c r="F16" s="19"/>
      <c r="G16" s="19"/>
      <c r="H16" s="22"/>
      <c r="I16" s="23"/>
      <c r="J16" s="22"/>
      <c r="K16" s="23"/>
      <c r="L16" s="23"/>
      <c r="M16" s="22"/>
      <c r="N16" s="23"/>
      <c r="O16" s="22"/>
      <c r="P16" s="20"/>
    </row>
    <row r="17" spans="1:16" ht="20.100000000000001" customHeight="1">
      <c r="A17" s="21"/>
      <c r="B17" s="19"/>
      <c r="C17" s="19"/>
      <c r="D17" s="22"/>
      <c r="E17" s="22"/>
      <c r="F17" s="19"/>
      <c r="G17" s="19"/>
      <c r="H17" s="22"/>
      <c r="I17" s="23"/>
      <c r="J17" s="22"/>
      <c r="K17" s="23"/>
      <c r="L17" s="23"/>
      <c r="M17" s="22"/>
      <c r="N17" s="23"/>
      <c r="O17" s="22"/>
      <c r="P17" s="20"/>
    </row>
    <row r="18" spans="1:16" ht="20.100000000000001" customHeight="1">
      <c r="A18" s="21"/>
      <c r="B18" s="19"/>
      <c r="C18" s="19"/>
      <c r="D18" s="22"/>
      <c r="E18" s="22"/>
      <c r="F18" s="19"/>
      <c r="G18" s="19"/>
      <c r="H18" s="22"/>
      <c r="I18" s="23"/>
      <c r="J18" s="22"/>
      <c r="K18" s="23"/>
      <c r="L18" s="23"/>
      <c r="M18" s="22"/>
      <c r="N18" s="23"/>
      <c r="O18" s="22"/>
      <c r="P18" s="20"/>
    </row>
    <row r="19" spans="1:16" ht="20.100000000000001" customHeight="1">
      <c r="A19" s="21"/>
      <c r="B19" s="19"/>
      <c r="C19" s="19"/>
      <c r="D19" s="22"/>
      <c r="E19" s="22"/>
      <c r="F19" s="19"/>
      <c r="G19" s="19"/>
      <c r="H19" s="22"/>
      <c r="I19" s="23"/>
      <c r="J19" s="22"/>
      <c r="K19" s="23"/>
      <c r="L19" s="23"/>
      <c r="M19" s="22"/>
      <c r="N19" s="23"/>
      <c r="O19" s="22"/>
      <c r="P19" s="20"/>
    </row>
    <row r="20" spans="1:16" ht="20.100000000000001" customHeight="1">
      <c r="A20" s="21"/>
      <c r="B20" s="19"/>
      <c r="C20" s="19"/>
      <c r="D20" s="22"/>
      <c r="E20" s="22"/>
      <c r="F20" s="19"/>
      <c r="G20" s="19"/>
      <c r="H20" s="22"/>
      <c r="I20" s="23"/>
      <c r="J20" s="22"/>
      <c r="K20" s="23"/>
      <c r="L20" s="23"/>
      <c r="M20" s="22"/>
      <c r="N20" s="23"/>
      <c r="O20" s="22"/>
      <c r="P20" s="20"/>
    </row>
    <row r="21" spans="1:16" ht="20.100000000000001" customHeight="1">
      <c r="A21" s="21"/>
      <c r="B21" s="19"/>
      <c r="C21" s="19"/>
      <c r="D21" s="22"/>
      <c r="E21" s="22"/>
      <c r="F21" s="19"/>
      <c r="G21" s="19"/>
      <c r="H21" s="22"/>
      <c r="I21" s="23"/>
      <c r="J21" s="22"/>
      <c r="K21" s="23"/>
      <c r="L21" s="23"/>
      <c r="M21" s="22"/>
      <c r="N21" s="23"/>
      <c r="O21" s="22"/>
      <c r="P21" s="20"/>
    </row>
    <row r="22" spans="1:16" ht="20.100000000000001" customHeight="1">
      <c r="A22" s="21"/>
      <c r="B22" s="19"/>
      <c r="C22" s="19"/>
      <c r="D22" s="22"/>
      <c r="E22" s="22"/>
      <c r="F22" s="19"/>
      <c r="G22" s="19"/>
      <c r="H22" s="22"/>
      <c r="I22" s="23"/>
      <c r="J22" s="22"/>
      <c r="K22" s="23"/>
      <c r="L22" s="23"/>
      <c r="M22" s="22"/>
      <c r="N22" s="23"/>
      <c r="O22" s="22"/>
      <c r="P22" s="20"/>
    </row>
    <row r="23" spans="1:16" ht="20.100000000000001" customHeight="1">
      <c r="A23" s="21"/>
      <c r="B23" s="19"/>
      <c r="C23" s="19"/>
      <c r="D23" s="22"/>
      <c r="E23" s="22"/>
      <c r="F23" s="19"/>
      <c r="G23" s="19"/>
      <c r="H23" s="22"/>
      <c r="I23" s="23"/>
      <c r="J23" s="22"/>
      <c r="K23" s="23"/>
      <c r="L23" s="23"/>
      <c r="M23" s="22"/>
      <c r="N23" s="23"/>
      <c r="O23" s="22"/>
      <c r="P23" s="20"/>
    </row>
    <row r="24" spans="1:16" ht="20.100000000000001" customHeight="1">
      <c r="A24" s="21"/>
      <c r="B24" s="19"/>
      <c r="C24" s="19"/>
      <c r="D24" s="22"/>
      <c r="E24" s="22"/>
      <c r="F24" s="19"/>
      <c r="G24" s="19"/>
      <c r="H24" s="22"/>
      <c r="I24" s="23"/>
      <c r="J24" s="22"/>
      <c r="K24" s="23"/>
      <c r="L24" s="23"/>
      <c r="M24" s="22"/>
      <c r="N24" s="23"/>
      <c r="O24" s="22"/>
      <c r="P24" s="20"/>
    </row>
    <row r="25" spans="1:16" ht="20.100000000000001" customHeight="1">
      <c r="A25" s="21"/>
      <c r="B25" s="19"/>
      <c r="C25" s="19"/>
      <c r="D25" s="22"/>
      <c r="E25" s="22"/>
      <c r="F25" s="19"/>
      <c r="G25" s="19"/>
      <c r="H25" s="22"/>
      <c r="I25" s="23"/>
      <c r="J25" s="22"/>
      <c r="K25" s="23"/>
      <c r="L25" s="23"/>
      <c r="M25" s="22"/>
      <c r="N25" s="23"/>
      <c r="O25" s="22"/>
      <c r="P25" s="20"/>
    </row>
    <row r="26" spans="1:16" ht="20.100000000000001" customHeight="1">
      <c r="A26" s="21"/>
      <c r="B26" s="19"/>
      <c r="C26" s="19"/>
      <c r="D26" s="22"/>
      <c r="E26" s="22"/>
      <c r="F26" s="19"/>
      <c r="G26" s="19"/>
      <c r="H26" s="22"/>
      <c r="I26" s="23"/>
      <c r="J26" s="22"/>
      <c r="K26" s="23"/>
      <c r="L26" s="23"/>
      <c r="M26" s="22"/>
      <c r="N26" s="23"/>
      <c r="O26" s="22"/>
      <c r="P26" s="20"/>
    </row>
    <row r="27" spans="1:16" ht="20.100000000000001" customHeight="1">
      <c r="A27" s="21"/>
      <c r="B27" s="19"/>
      <c r="C27" s="19"/>
      <c r="D27" s="22"/>
      <c r="E27" s="22"/>
      <c r="F27" s="19"/>
      <c r="G27" s="19"/>
      <c r="H27" s="22"/>
      <c r="I27" s="23"/>
      <c r="J27" s="22"/>
      <c r="K27" s="23"/>
      <c r="L27" s="23"/>
      <c r="M27" s="22"/>
      <c r="N27" s="23"/>
      <c r="O27" s="22"/>
      <c r="P27" s="20"/>
    </row>
    <row r="28" spans="1:16" ht="20.100000000000001" customHeight="1">
      <c r="A28" s="21"/>
      <c r="B28" s="19"/>
      <c r="C28" s="19"/>
      <c r="D28" s="22"/>
      <c r="E28" s="22"/>
      <c r="F28" s="19"/>
      <c r="G28" s="19"/>
      <c r="H28" s="22"/>
      <c r="I28" s="23"/>
      <c r="J28" s="22"/>
      <c r="K28" s="23"/>
      <c r="L28" s="23"/>
      <c r="M28" s="22"/>
      <c r="N28" s="23"/>
      <c r="O28" s="22"/>
      <c r="P28" s="20"/>
    </row>
    <row r="29" spans="1:16" ht="20.100000000000001" customHeight="1">
      <c r="A29" s="21"/>
      <c r="B29" s="19"/>
      <c r="C29" s="19"/>
      <c r="D29" s="22"/>
      <c r="E29" s="22"/>
      <c r="F29" s="19"/>
      <c r="G29" s="19"/>
      <c r="H29" s="22"/>
      <c r="I29" s="23"/>
      <c r="J29" s="22"/>
      <c r="K29" s="23"/>
      <c r="L29" s="23"/>
      <c r="M29" s="22"/>
      <c r="N29" s="23"/>
      <c r="O29" s="22"/>
      <c r="P29" s="20"/>
    </row>
    <row r="30" spans="1:16" ht="20.100000000000001" customHeight="1">
      <c r="A30" s="21"/>
      <c r="B30" s="19"/>
      <c r="C30" s="19"/>
      <c r="D30" s="22"/>
      <c r="E30" s="22"/>
      <c r="F30" s="19"/>
      <c r="G30" s="19"/>
      <c r="H30" s="22"/>
      <c r="I30" s="23"/>
      <c r="J30" s="22"/>
      <c r="K30" s="23"/>
      <c r="L30" s="23"/>
      <c r="M30" s="22"/>
      <c r="N30" s="23"/>
      <c r="O30" s="22"/>
      <c r="P30" s="20"/>
    </row>
    <row r="31" spans="1:16" ht="20.100000000000001" customHeight="1">
      <c r="A31" s="21"/>
      <c r="B31" s="19"/>
      <c r="C31" s="19"/>
      <c r="D31" s="22"/>
      <c r="E31" s="22"/>
      <c r="F31" s="19"/>
      <c r="G31" s="19"/>
      <c r="H31" s="22"/>
      <c r="I31" s="23"/>
      <c r="J31" s="22"/>
      <c r="K31" s="23"/>
      <c r="L31" s="23"/>
      <c r="M31" s="22"/>
      <c r="N31" s="23"/>
      <c r="O31" s="22"/>
      <c r="P31" s="20"/>
    </row>
    <row r="32" spans="1:16" ht="20.100000000000001" customHeight="1">
      <c r="A32" s="21"/>
      <c r="B32" s="19"/>
      <c r="C32" s="19"/>
      <c r="D32" s="22"/>
      <c r="E32" s="22"/>
      <c r="F32" s="19"/>
      <c r="G32" s="19"/>
      <c r="H32" s="22"/>
      <c r="I32" s="23"/>
      <c r="J32" s="22"/>
      <c r="K32" s="23"/>
      <c r="L32" s="23"/>
      <c r="M32" s="22"/>
      <c r="N32" s="23"/>
      <c r="O32" s="22"/>
      <c r="P32" s="20"/>
    </row>
    <row r="33" spans="1:16" ht="20.100000000000001" customHeight="1">
      <c r="A33" s="21"/>
      <c r="B33" s="19"/>
      <c r="C33" s="19"/>
      <c r="D33" s="22"/>
      <c r="E33" s="22"/>
      <c r="F33" s="19"/>
      <c r="G33" s="19"/>
      <c r="H33" s="22"/>
      <c r="I33" s="23"/>
      <c r="J33" s="22"/>
      <c r="K33" s="23"/>
      <c r="L33" s="23"/>
      <c r="M33" s="22"/>
      <c r="N33" s="23"/>
      <c r="O33" s="22"/>
      <c r="P33" s="20"/>
    </row>
    <row r="34" spans="1:16" ht="20.100000000000001" customHeight="1">
      <c r="A34" s="21"/>
      <c r="B34" s="19"/>
      <c r="C34" s="19"/>
      <c r="D34" s="22"/>
      <c r="E34" s="22"/>
      <c r="F34" s="19"/>
      <c r="G34" s="19"/>
      <c r="H34" s="22"/>
      <c r="I34" s="23"/>
      <c r="J34" s="22"/>
      <c r="K34" s="23"/>
      <c r="L34" s="23"/>
      <c r="M34" s="22"/>
      <c r="N34" s="23"/>
      <c r="O34" s="22"/>
      <c r="P34" s="20"/>
    </row>
    <row r="35" spans="1:16" ht="20.100000000000001" customHeight="1">
      <c r="A35" s="21"/>
      <c r="B35" s="19"/>
      <c r="C35" s="19"/>
      <c r="D35" s="22"/>
      <c r="E35" s="22"/>
      <c r="F35" s="19"/>
      <c r="G35" s="19"/>
      <c r="H35" s="22"/>
      <c r="I35" s="23"/>
      <c r="J35" s="22"/>
      <c r="K35" s="23"/>
      <c r="L35" s="23"/>
      <c r="M35" s="22"/>
      <c r="N35" s="23"/>
      <c r="O35" s="22"/>
      <c r="P35" s="20"/>
    </row>
    <row r="36" spans="1:16" ht="20.100000000000001" customHeight="1">
      <c r="A36" s="21"/>
      <c r="B36" s="19"/>
      <c r="C36" s="19"/>
      <c r="D36" s="22"/>
      <c r="E36" s="22"/>
      <c r="F36" s="19"/>
      <c r="G36" s="19"/>
      <c r="H36" s="22"/>
      <c r="I36" s="23"/>
      <c r="J36" s="22"/>
      <c r="K36" s="23"/>
      <c r="L36" s="23"/>
      <c r="M36" s="22"/>
      <c r="N36" s="23"/>
      <c r="O36" s="22"/>
      <c r="P36" s="20"/>
    </row>
    <row r="37" spans="1:16" ht="20.100000000000001" customHeight="1">
      <c r="A37" s="21"/>
      <c r="B37" s="19"/>
      <c r="C37" s="19"/>
      <c r="D37" s="22"/>
      <c r="E37" s="22"/>
      <c r="F37" s="19"/>
      <c r="G37" s="19"/>
      <c r="H37" s="22"/>
      <c r="I37" s="23"/>
      <c r="J37" s="22"/>
      <c r="K37" s="23"/>
      <c r="L37" s="23"/>
      <c r="M37" s="22"/>
      <c r="N37" s="23"/>
      <c r="O37" s="22"/>
      <c r="P37" s="20"/>
    </row>
    <row r="38" spans="1:16" ht="20.100000000000001" customHeight="1">
      <c r="A38" s="21"/>
      <c r="B38" s="19"/>
      <c r="C38" s="19"/>
      <c r="D38" s="22"/>
      <c r="E38" s="22"/>
      <c r="F38" s="19"/>
      <c r="G38" s="19"/>
      <c r="H38" s="22"/>
      <c r="I38" s="23"/>
      <c r="J38" s="22"/>
      <c r="K38" s="23"/>
      <c r="L38" s="23"/>
      <c r="M38" s="22"/>
      <c r="N38" s="23"/>
      <c r="O38" s="22"/>
      <c r="P38" s="20"/>
    </row>
    <row r="39" spans="1:16" ht="20.100000000000001" customHeight="1">
      <c r="A39" s="21"/>
      <c r="B39" s="19"/>
      <c r="C39" s="19"/>
      <c r="D39" s="22"/>
      <c r="E39" s="22"/>
      <c r="F39" s="19"/>
      <c r="G39" s="19"/>
      <c r="H39" s="22"/>
      <c r="I39" s="23"/>
      <c r="J39" s="22"/>
      <c r="K39" s="23"/>
      <c r="L39" s="23"/>
      <c r="M39" s="22"/>
      <c r="N39" s="23"/>
      <c r="O39" s="22"/>
      <c r="P39" s="20"/>
    </row>
    <row r="40" spans="1:16" ht="20.100000000000001" customHeight="1">
      <c r="A40" s="21"/>
      <c r="B40" s="19"/>
      <c r="C40" s="19"/>
      <c r="D40" s="22"/>
      <c r="E40" s="22"/>
      <c r="F40" s="19"/>
      <c r="G40" s="19"/>
      <c r="H40" s="22"/>
      <c r="I40" s="23"/>
      <c r="J40" s="22"/>
      <c r="K40" s="23"/>
      <c r="L40" s="23"/>
      <c r="M40" s="22"/>
      <c r="N40" s="23"/>
      <c r="O40" s="22"/>
      <c r="P40" s="20"/>
    </row>
    <row r="41" spans="1:16" ht="20.100000000000001" customHeight="1">
      <c r="A41" s="21"/>
      <c r="B41" s="19"/>
      <c r="C41" s="19"/>
      <c r="D41" s="22"/>
      <c r="E41" s="22"/>
      <c r="F41" s="19"/>
      <c r="G41" s="19"/>
      <c r="H41" s="22"/>
      <c r="I41" s="23"/>
      <c r="J41" s="22"/>
      <c r="K41" s="23"/>
      <c r="L41" s="23"/>
      <c r="M41" s="22"/>
      <c r="N41" s="23"/>
      <c r="O41" s="22"/>
      <c r="P41" s="20"/>
    </row>
    <row r="42" spans="1:16" ht="20.100000000000001" customHeight="1">
      <c r="A42" s="21"/>
      <c r="B42" s="19"/>
      <c r="C42" s="19"/>
      <c r="D42" s="22"/>
      <c r="E42" s="22"/>
      <c r="F42" s="19"/>
      <c r="G42" s="19"/>
      <c r="H42" s="22"/>
      <c r="I42" s="23"/>
      <c r="J42" s="22"/>
      <c r="K42" s="23"/>
      <c r="L42" s="23"/>
      <c r="M42" s="22"/>
      <c r="N42" s="23"/>
      <c r="O42" s="22"/>
      <c r="P42" s="20"/>
    </row>
    <row r="43" spans="1:16" ht="20.100000000000001" customHeight="1">
      <c r="A43" s="21"/>
      <c r="B43" s="19"/>
      <c r="C43" s="19"/>
      <c r="D43" s="22"/>
      <c r="E43" s="22"/>
      <c r="F43" s="19"/>
      <c r="G43" s="19"/>
      <c r="H43" s="22"/>
      <c r="I43" s="23"/>
      <c r="J43" s="22"/>
      <c r="K43" s="23"/>
      <c r="L43" s="23"/>
      <c r="M43" s="22"/>
      <c r="N43" s="23"/>
      <c r="O43" s="22"/>
      <c r="P43" s="20"/>
    </row>
    <row r="44" spans="1:16" ht="20.100000000000001" customHeight="1">
      <c r="A44" s="21"/>
      <c r="B44" s="19"/>
      <c r="C44" s="19"/>
      <c r="D44" s="22"/>
      <c r="E44" s="22"/>
      <c r="F44" s="19"/>
      <c r="G44" s="19"/>
      <c r="H44" s="22"/>
      <c r="I44" s="23"/>
      <c r="J44" s="22"/>
      <c r="K44" s="23"/>
      <c r="L44" s="23"/>
      <c r="M44" s="22"/>
      <c r="N44" s="23"/>
      <c r="O44" s="22"/>
      <c r="P44" s="20"/>
    </row>
    <row r="45" spans="1:16" ht="20.100000000000001" customHeight="1">
      <c r="A45" s="21"/>
      <c r="B45" s="19"/>
      <c r="C45" s="19"/>
      <c r="D45" s="22"/>
      <c r="E45" s="22"/>
      <c r="F45" s="19"/>
      <c r="G45" s="19"/>
      <c r="H45" s="22"/>
      <c r="I45" s="23"/>
      <c r="J45" s="22"/>
      <c r="K45" s="23"/>
      <c r="L45" s="23"/>
      <c r="M45" s="22"/>
      <c r="N45" s="23"/>
      <c r="O45" s="22"/>
      <c r="P45" s="20"/>
    </row>
    <row r="46" spans="1:16" ht="20.100000000000001" customHeight="1">
      <c r="A46" s="21"/>
      <c r="B46" s="19"/>
      <c r="C46" s="19"/>
      <c r="D46" s="22"/>
      <c r="E46" s="22"/>
      <c r="F46" s="19"/>
      <c r="G46" s="19"/>
      <c r="H46" s="22"/>
      <c r="I46" s="23"/>
      <c r="J46" s="22"/>
      <c r="K46" s="23"/>
      <c r="L46" s="23"/>
      <c r="M46" s="22"/>
      <c r="N46" s="23"/>
      <c r="O46" s="22"/>
      <c r="P46" s="20"/>
    </row>
    <row r="47" spans="1:16" ht="20.100000000000001" customHeight="1">
      <c r="A47" s="21"/>
      <c r="B47" s="19"/>
      <c r="C47" s="19"/>
      <c r="D47" s="22"/>
      <c r="E47" s="22"/>
      <c r="F47" s="19"/>
      <c r="G47" s="19"/>
      <c r="H47" s="22"/>
      <c r="I47" s="23"/>
      <c r="J47" s="22"/>
      <c r="K47" s="23"/>
      <c r="L47" s="23"/>
      <c r="M47" s="22"/>
      <c r="N47" s="23"/>
      <c r="O47" s="22"/>
      <c r="P47" s="20"/>
    </row>
    <row r="48" spans="1:16" ht="20.100000000000001" customHeight="1">
      <c r="A48" s="21"/>
      <c r="B48" s="19"/>
      <c r="C48" s="19"/>
      <c r="D48" s="22"/>
      <c r="E48" s="22"/>
      <c r="F48" s="19"/>
      <c r="G48" s="19"/>
      <c r="H48" s="22"/>
      <c r="I48" s="23"/>
      <c r="J48" s="22"/>
      <c r="K48" s="23"/>
      <c r="L48" s="23"/>
      <c r="M48" s="22"/>
      <c r="N48" s="23"/>
      <c r="O48" s="22"/>
      <c r="P48" s="20"/>
    </row>
    <row r="49" spans="1:16" ht="20.100000000000001" customHeight="1">
      <c r="A49" s="21"/>
      <c r="B49" s="19"/>
      <c r="C49" s="19"/>
      <c r="D49" s="22"/>
      <c r="E49" s="22"/>
      <c r="F49" s="19"/>
      <c r="G49" s="19"/>
      <c r="H49" s="22"/>
      <c r="I49" s="23"/>
      <c r="J49" s="22"/>
      <c r="K49" s="23"/>
      <c r="L49" s="23"/>
      <c r="M49" s="22"/>
      <c r="N49" s="23"/>
      <c r="O49" s="22"/>
      <c r="P49" s="20"/>
    </row>
    <row r="50" spans="1:16" ht="20.100000000000001" customHeight="1">
      <c r="A50" s="21"/>
      <c r="B50" s="19"/>
      <c r="C50" s="19"/>
      <c r="D50" s="22"/>
      <c r="E50" s="22"/>
      <c r="F50" s="19"/>
      <c r="G50" s="19"/>
      <c r="H50" s="22"/>
      <c r="I50" s="23"/>
      <c r="J50" s="22"/>
      <c r="K50" s="23"/>
      <c r="L50" s="23"/>
      <c r="M50" s="22"/>
      <c r="N50" s="23"/>
      <c r="O50" s="22"/>
      <c r="P50" s="20"/>
    </row>
    <row r="51" spans="1:16" ht="20.100000000000001" customHeight="1">
      <c r="A51" s="21"/>
      <c r="B51" s="19"/>
      <c r="C51" s="19"/>
      <c r="D51" s="22"/>
      <c r="E51" s="22"/>
      <c r="F51" s="19"/>
      <c r="G51" s="19"/>
      <c r="H51" s="22"/>
      <c r="I51" s="23"/>
      <c r="J51" s="22"/>
      <c r="K51" s="23"/>
      <c r="L51" s="23"/>
      <c r="M51" s="22"/>
      <c r="N51" s="23"/>
      <c r="O51" s="22"/>
      <c r="P51" s="20"/>
    </row>
    <row r="52" spans="1:16" ht="20.100000000000001" customHeight="1">
      <c r="A52" s="21"/>
      <c r="B52" s="19"/>
      <c r="C52" s="19"/>
      <c r="D52" s="22"/>
      <c r="E52" s="22"/>
      <c r="F52" s="19"/>
      <c r="G52" s="19"/>
      <c r="H52" s="22"/>
      <c r="I52" s="23"/>
      <c r="J52" s="22"/>
      <c r="K52" s="23"/>
      <c r="L52" s="23"/>
      <c r="M52" s="22"/>
      <c r="N52" s="23"/>
      <c r="O52" s="22"/>
      <c r="P52" s="20"/>
    </row>
    <row r="53" spans="1:16" ht="20.100000000000001" customHeight="1">
      <c r="A53" s="21"/>
      <c r="B53" s="19"/>
      <c r="C53" s="19"/>
      <c r="D53" s="22"/>
      <c r="E53" s="22"/>
      <c r="F53" s="19"/>
      <c r="G53" s="19"/>
      <c r="H53" s="22"/>
      <c r="I53" s="23"/>
      <c r="J53" s="22"/>
      <c r="K53" s="23"/>
      <c r="L53" s="23"/>
      <c r="M53" s="22"/>
      <c r="N53" s="23"/>
      <c r="O53" s="22"/>
      <c r="P53" s="20"/>
    </row>
    <row r="54" spans="1:16" ht="20.100000000000001" customHeight="1">
      <c r="A54" s="21"/>
      <c r="B54" s="19"/>
      <c r="C54" s="19"/>
      <c r="D54" s="22"/>
      <c r="E54" s="22"/>
      <c r="F54" s="19"/>
      <c r="G54" s="19"/>
      <c r="H54" s="22"/>
      <c r="I54" s="23"/>
      <c r="J54" s="22"/>
      <c r="K54" s="23"/>
      <c r="L54" s="23"/>
      <c r="M54" s="22"/>
      <c r="N54" s="23"/>
      <c r="O54" s="22"/>
      <c r="P54" s="20"/>
    </row>
    <row r="55" spans="1:16" ht="20.100000000000001" customHeight="1">
      <c r="A55" s="21"/>
      <c r="B55" s="19"/>
      <c r="C55" s="19"/>
      <c r="D55" s="22"/>
      <c r="E55" s="22"/>
      <c r="F55" s="19"/>
      <c r="G55" s="19"/>
      <c r="H55" s="22"/>
      <c r="I55" s="23"/>
      <c r="J55" s="22"/>
      <c r="K55" s="23"/>
      <c r="L55" s="23"/>
      <c r="M55" s="22"/>
      <c r="N55" s="23"/>
      <c r="O55" s="22"/>
      <c r="P55" s="20"/>
    </row>
    <row r="56" spans="1:16" ht="20.100000000000001" customHeight="1">
      <c r="A56" s="21"/>
      <c r="B56" s="19"/>
      <c r="C56" s="19"/>
      <c r="D56" s="22"/>
      <c r="E56" s="22"/>
      <c r="F56" s="19"/>
      <c r="G56" s="19"/>
      <c r="H56" s="22"/>
      <c r="I56" s="23"/>
      <c r="J56" s="22"/>
      <c r="K56" s="23"/>
      <c r="L56" s="23"/>
      <c r="M56" s="22"/>
      <c r="N56" s="23"/>
      <c r="O56" s="22"/>
      <c r="P56" s="20"/>
    </row>
    <row r="57" spans="1:16" ht="20.100000000000001" customHeight="1">
      <c r="A57" s="21"/>
      <c r="B57" s="19"/>
      <c r="C57" s="19"/>
      <c r="D57" s="22"/>
      <c r="E57" s="22"/>
      <c r="F57" s="19"/>
      <c r="G57" s="19"/>
      <c r="H57" s="22"/>
      <c r="I57" s="23"/>
      <c r="J57" s="22"/>
      <c r="K57" s="23"/>
      <c r="L57" s="23"/>
      <c r="M57" s="22"/>
      <c r="N57" s="23"/>
      <c r="O57" s="22"/>
      <c r="P57" s="20"/>
    </row>
    <row r="58" spans="1:16" ht="20.100000000000001" customHeight="1">
      <c r="A58" s="21"/>
      <c r="B58" s="19"/>
      <c r="C58" s="19"/>
      <c r="D58" s="22"/>
      <c r="E58" s="22"/>
      <c r="F58" s="19"/>
      <c r="G58" s="19"/>
      <c r="H58" s="22"/>
      <c r="I58" s="23"/>
      <c r="J58" s="22"/>
      <c r="K58" s="23"/>
      <c r="L58" s="23"/>
      <c r="M58" s="22"/>
      <c r="N58" s="23"/>
      <c r="O58" s="22"/>
      <c r="P58" s="20"/>
    </row>
    <row r="59" spans="1:16" ht="20.100000000000001" customHeight="1">
      <c r="A59" s="21"/>
      <c r="B59" s="19"/>
      <c r="C59" s="19"/>
      <c r="D59" s="22"/>
      <c r="E59" s="22"/>
      <c r="F59" s="19"/>
      <c r="G59" s="19"/>
      <c r="H59" s="22"/>
      <c r="I59" s="23"/>
      <c r="J59" s="22"/>
      <c r="K59" s="23"/>
      <c r="L59" s="23"/>
      <c r="M59" s="22"/>
      <c r="N59" s="43"/>
      <c r="O59" s="22"/>
      <c r="P59" s="20"/>
    </row>
    <row r="60" spans="1:16" ht="20.100000000000001" customHeight="1">
      <c r="A60" s="6"/>
      <c r="B60" s="2"/>
      <c r="C60" s="2"/>
      <c r="D60" s="17"/>
      <c r="E60" s="17"/>
      <c r="F60" s="2"/>
      <c r="G60" s="2"/>
      <c r="H60" s="17"/>
      <c r="I60" s="24"/>
      <c r="J60" s="17"/>
      <c r="K60" s="24"/>
      <c r="L60" s="24"/>
      <c r="M60" s="17"/>
      <c r="N60" s="2" t="s">
        <v>12</v>
      </c>
      <c r="O60" s="17"/>
      <c r="P60" s="44">
        <f>IF(P61=0,0,SUM(P5:P58))</f>
        <v>0</v>
      </c>
    </row>
    <row r="61" spans="1:16" ht="20.100000000000001" customHeight="1">
      <c r="A61" s="6"/>
      <c r="B61" s="2"/>
      <c r="C61" s="2"/>
      <c r="D61" s="17"/>
      <c r="E61" s="17"/>
      <c r="F61" s="2"/>
      <c r="G61" s="2"/>
      <c r="H61" s="17"/>
      <c r="I61" s="24"/>
      <c r="J61" s="17"/>
      <c r="K61" s="24"/>
      <c r="L61" s="24"/>
      <c r="M61" s="17"/>
      <c r="N61" s="2" t="s">
        <v>12</v>
      </c>
      <c r="O61" s="17"/>
      <c r="P61" s="44">
        <v>0</v>
      </c>
    </row>
    <row r="62" spans="1:16" ht="20.100000000000001" customHeight="1">
      <c r="A62" s="6"/>
      <c r="B62" s="2"/>
      <c r="C62" s="2"/>
      <c r="D62" s="17"/>
      <c r="E62" s="17"/>
      <c r="F62" s="2"/>
      <c r="G62" s="2"/>
      <c r="H62" s="17"/>
      <c r="I62" s="24"/>
      <c r="J62" s="17"/>
      <c r="K62" s="24"/>
      <c r="L62" s="24"/>
      <c r="M62" s="17"/>
      <c r="N62" s="2" t="s">
        <v>107</v>
      </c>
      <c r="O62" s="17"/>
      <c r="P62" s="45">
        <f>IF(P61=0,SUM(P5:P58),P60-P61)</f>
        <v>0.16</v>
      </c>
    </row>
    <row r="63" spans="1:16" ht="20.100000000000001" customHeight="1">
      <c r="A63" s="6"/>
      <c r="B63" s="2"/>
      <c r="C63" s="2"/>
      <c r="D63" s="17"/>
      <c r="E63" s="17"/>
      <c r="F63" s="2"/>
      <c r="G63" s="2"/>
      <c r="H63" s="17"/>
      <c r="I63" s="24"/>
      <c r="J63" s="17"/>
      <c r="K63" s="24"/>
      <c r="L63" s="24"/>
      <c r="M63" s="17"/>
      <c r="N63" s="2"/>
      <c r="O63" s="17"/>
      <c r="P63" s="7"/>
    </row>
    <row r="64" spans="1:16">
      <c r="A64" s="31" t="s">
        <v>10</v>
      </c>
      <c r="B64" s="34" t="s">
        <v>109</v>
      </c>
      <c r="C64" s="36"/>
      <c r="D64" s="36"/>
      <c r="E64" s="46"/>
      <c r="F64" s="46"/>
      <c r="G64" s="47"/>
      <c r="H64" s="36"/>
      <c r="I64" s="36" t="s">
        <v>117</v>
      </c>
      <c r="J64" s="47"/>
      <c r="K64" s="48" t="s">
        <v>145</v>
      </c>
      <c r="L64" s="36"/>
      <c r="M64" s="36"/>
      <c r="N64" s="34" t="s">
        <v>108</v>
      </c>
      <c r="O64" s="36"/>
      <c r="P64" s="50" t="s">
        <v>1</v>
      </c>
    </row>
    <row r="65" spans="1:16">
      <c r="A65" s="94" t="s">
        <v>11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52"/>
    </row>
    <row r="66" spans="1:16">
      <c r="A66" s="32" t="s">
        <v>56</v>
      </c>
      <c r="B66" s="154" t="s">
        <v>146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7"/>
      <c r="N66" s="6"/>
      <c r="O66" s="2"/>
      <c r="P66" s="52"/>
    </row>
    <row r="67" spans="1:16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7"/>
      <c r="N67" s="163">
        <f>+P62</f>
        <v>0.16</v>
      </c>
      <c r="O67" s="164"/>
      <c r="P67" s="165"/>
    </row>
    <row r="68" spans="1:16">
      <c r="A68" s="95" t="s">
        <v>145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38"/>
      <c r="O68" s="39"/>
      <c r="P68" s="53"/>
    </row>
    <row r="69" spans="1:16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6"/>
    </row>
    <row r="70" spans="1:16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66"/>
    </row>
    <row r="71" spans="1:16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59"/>
    </row>
    <row r="72" spans="1:16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59"/>
    </row>
    <row r="73" spans="1:16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3"/>
      <c r="L73" s="3"/>
      <c r="M73" s="3"/>
      <c r="N73" s="146" t="s">
        <v>12</v>
      </c>
      <c r="O73" s="147"/>
      <c r="P73" s="148"/>
    </row>
    <row r="74" spans="1:16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8"/>
    </row>
    <row r="75" spans="1:16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8"/>
    </row>
    <row r="76" spans="1:16">
      <c r="A76" s="14"/>
      <c r="B76" s="8"/>
      <c r="C76" s="9"/>
      <c r="D76" s="14"/>
      <c r="E76" s="8"/>
      <c r="F76" s="149" t="s">
        <v>115</v>
      </c>
      <c r="G76" s="149"/>
      <c r="H76" s="149"/>
      <c r="I76" s="150"/>
      <c r="J76" s="150"/>
      <c r="K76" s="150"/>
      <c r="L76" s="150"/>
      <c r="M76" s="150"/>
      <c r="N76" s="69" t="s">
        <v>119</v>
      </c>
      <c r="O76" s="70"/>
      <c r="P76" s="50" t="s">
        <v>120</v>
      </c>
    </row>
    <row r="77" spans="1:16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3" t="s">
        <v>12</v>
      </c>
    </row>
    <row r="78" spans="1:16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3" t="s">
        <v>12</v>
      </c>
    </row>
    <row r="79" spans="1:16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3" t="s">
        <v>12</v>
      </c>
    </row>
    <row r="80" spans="1:16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7" t="s">
        <v>12</v>
      </c>
    </row>
  </sheetData>
  <mergeCells count="10">
    <mergeCell ref="A71:M71"/>
    <mergeCell ref="N73:P73"/>
    <mergeCell ref="N74:P74"/>
    <mergeCell ref="F76:M76"/>
    <mergeCell ref="A2:P2"/>
    <mergeCell ref="A3:P3"/>
    <mergeCell ref="B66:M68"/>
    <mergeCell ref="N67:P67"/>
    <mergeCell ref="A70:M70"/>
    <mergeCell ref="N70:P70"/>
  </mergeCells>
  <conditionalFormatting sqref="A68">
    <cfRule type="expression" dxfId="37" priority="1" stopIfTrue="1">
      <formula>$A68="EDIF"</formula>
    </cfRule>
    <cfRule type="expression" dxfId="3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>
  <sheetPr codeName="Plan35"/>
  <dimension ref="A1:L80"/>
  <sheetViews>
    <sheetView showZeros="0" topLeftCell="A46" zoomScaleNormal="100" workbookViewId="0">
      <selection activeCell="B7" sqref="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201</v>
      </c>
    </row>
    <row r="5" spans="1:12" ht="20.100000000000001" customHeight="1">
      <c r="A5" s="78" t="s">
        <v>105</v>
      </c>
      <c r="B5" s="19"/>
      <c r="C5" s="22"/>
      <c r="D5" s="33" t="s">
        <v>35</v>
      </c>
      <c r="E5" s="22"/>
      <c r="F5" s="33"/>
      <c r="G5" s="22"/>
      <c r="H5" s="33"/>
      <c r="I5" s="22"/>
      <c r="J5" s="3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>
        <v>3</v>
      </c>
      <c r="E7" s="33"/>
      <c r="F7" s="100"/>
      <c r="G7" s="33"/>
      <c r="H7" s="101"/>
      <c r="I7" s="33"/>
      <c r="J7" s="100"/>
      <c r="K7" s="33"/>
      <c r="L7" s="93">
        <f>D7</f>
        <v>3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3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148</v>
      </c>
      <c r="I64" s="36"/>
      <c r="J64" s="34" t="s">
        <v>108</v>
      </c>
      <c r="K64" s="36"/>
      <c r="L64" s="50" t="s">
        <v>2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58</v>
      </c>
      <c r="B66" s="154" t="s">
        <v>149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3</v>
      </c>
      <c r="K67" s="164"/>
      <c r="L67" s="165"/>
    </row>
    <row r="68" spans="1:12">
      <c r="A68" s="95" t="s">
        <v>148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35" priority="1" stopIfTrue="1">
      <formula>$A68="EDIF"</formula>
    </cfRule>
    <cfRule type="expression" dxfId="3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>
  <sheetPr codeName="Plan36"/>
  <dimension ref="A1:L80"/>
  <sheetViews>
    <sheetView showZeros="0" topLeftCell="A49" zoomScaleNormal="100" workbookViewId="0">
      <selection activeCell="B7" sqref="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202</v>
      </c>
    </row>
    <row r="5" spans="1:12" ht="20.100000000000001" customHeight="1">
      <c r="A5" s="78" t="s">
        <v>105</v>
      </c>
      <c r="B5" s="19"/>
      <c r="C5" s="22"/>
      <c r="D5" s="33" t="s">
        <v>15</v>
      </c>
      <c r="E5" s="22"/>
      <c r="F5" s="33"/>
      <c r="G5" s="22"/>
      <c r="H5" s="33"/>
      <c r="I5" s="22"/>
      <c r="J5" s="3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>
        <v>3</v>
      </c>
      <c r="E7" s="33"/>
      <c r="F7" s="100"/>
      <c r="G7" s="33"/>
      <c r="H7" s="101"/>
      <c r="I7" s="33"/>
      <c r="J7" s="100"/>
      <c r="K7" s="33"/>
      <c r="L7" s="93">
        <f>D7</f>
        <v>3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3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151</v>
      </c>
      <c r="I64" s="36"/>
      <c r="J64" s="34" t="s">
        <v>108</v>
      </c>
      <c r="K64" s="36"/>
      <c r="L64" s="50" t="s">
        <v>2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59</v>
      </c>
      <c r="B66" s="154" t="s">
        <v>152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3</v>
      </c>
      <c r="K67" s="164"/>
      <c r="L67" s="165"/>
    </row>
    <row r="68" spans="1:12">
      <c r="A68" s="95" t="s">
        <v>151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33" priority="1" stopIfTrue="1">
      <formula>$A68="EDIF"</formula>
    </cfRule>
    <cfRule type="expression" dxfId="3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>
  <sheetPr codeName="Plan37"/>
  <dimension ref="A1:L80"/>
  <sheetViews>
    <sheetView showZeros="0" topLeftCell="A49" zoomScaleNormal="100" workbookViewId="0">
      <selection activeCell="B7" sqref="B7:D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203</v>
      </c>
    </row>
    <row r="5" spans="1:12" ht="20.100000000000001" customHeight="1">
      <c r="A5" s="78" t="s">
        <v>105</v>
      </c>
      <c r="B5" s="19"/>
      <c r="C5" s="22"/>
      <c r="D5" s="33" t="s">
        <v>41</v>
      </c>
      <c r="E5" s="22"/>
      <c r="F5" s="33" t="s">
        <v>42</v>
      </c>
      <c r="G5" s="22"/>
      <c r="H5" s="33" t="s">
        <v>12</v>
      </c>
      <c r="I5" s="22"/>
      <c r="J5" s="3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>
        <v>114.92</v>
      </c>
      <c r="E7" s="33" t="s">
        <v>4</v>
      </c>
      <c r="F7" s="100">
        <v>0.05</v>
      </c>
      <c r="G7" s="33" t="s">
        <v>36</v>
      </c>
      <c r="H7" s="101"/>
      <c r="I7" s="33"/>
      <c r="J7" s="100"/>
      <c r="K7" s="33"/>
      <c r="L7" s="93">
        <f>ROUND(D7*F7,2)</f>
        <v>5.75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5.75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157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60</v>
      </c>
      <c r="B66" s="154" t="s">
        <v>158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5.75</v>
      </c>
      <c r="K67" s="164"/>
      <c r="L67" s="165"/>
    </row>
    <row r="68" spans="1:12">
      <c r="A68" s="95" t="s">
        <v>157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31" priority="1" stopIfTrue="1">
      <formula>$A68="EDIF"</formula>
    </cfRule>
    <cfRule type="expression" dxfId="3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>
  <sheetPr codeName="Plan38"/>
  <dimension ref="A1:L80"/>
  <sheetViews>
    <sheetView showZeros="0" topLeftCell="A49" zoomScaleNormal="100" workbookViewId="0">
      <selection activeCell="A7" sqref="A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204</v>
      </c>
    </row>
    <row r="5" spans="1:12" ht="20.100000000000001" customHeight="1">
      <c r="A5" s="78" t="s">
        <v>105</v>
      </c>
      <c r="B5" s="19"/>
      <c r="C5" s="22"/>
      <c r="D5" s="33" t="s">
        <v>41</v>
      </c>
      <c r="E5" s="22"/>
      <c r="F5" s="33" t="s">
        <v>62</v>
      </c>
      <c r="G5" s="22"/>
      <c r="H5" s="33"/>
      <c r="I5" s="22"/>
      <c r="J5" s="3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>
        <v>126.63</v>
      </c>
      <c r="E7" s="33" t="s">
        <v>4</v>
      </c>
      <c r="F7" s="100">
        <v>1</v>
      </c>
      <c r="G7" s="33" t="s">
        <v>36</v>
      </c>
      <c r="H7" s="101"/>
      <c r="I7" s="33"/>
      <c r="J7" s="100"/>
      <c r="K7" s="33"/>
      <c r="L7" s="93">
        <f>ROUND(D7*F7,2)</f>
        <v>126.63</v>
      </c>
    </row>
    <row r="8" spans="1:12" ht="20.100000000000001" customHeight="1">
      <c r="A8" s="21"/>
      <c r="B8" s="91" t="s">
        <v>31</v>
      </c>
      <c r="C8" s="22"/>
      <c r="D8" s="19"/>
      <c r="E8" s="22"/>
      <c r="F8" s="100"/>
      <c r="G8" s="33"/>
      <c r="H8" s="23"/>
      <c r="I8" s="22"/>
      <c r="J8" s="23"/>
      <c r="K8" s="22"/>
      <c r="L8" s="93"/>
    </row>
    <row r="9" spans="1:12" ht="20.100000000000001" customHeight="1">
      <c r="A9" s="21"/>
      <c r="B9" s="91" t="s">
        <v>95</v>
      </c>
      <c r="C9" s="22"/>
      <c r="D9" s="19">
        <v>721.12</v>
      </c>
      <c r="E9" s="22" t="s">
        <v>4</v>
      </c>
      <c r="F9" s="100">
        <v>1</v>
      </c>
      <c r="G9" s="33" t="s">
        <v>36</v>
      </c>
      <c r="H9" s="23"/>
      <c r="I9" s="22"/>
      <c r="J9" s="23"/>
      <c r="K9" s="22"/>
      <c r="L9" s="93">
        <f>ROUND(D9*F9,2)</f>
        <v>721.12</v>
      </c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847.75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160</v>
      </c>
      <c r="I64" s="36"/>
      <c r="J64" s="34" t="s">
        <v>108</v>
      </c>
      <c r="K64" s="36"/>
      <c r="L64" s="50" t="s">
        <v>3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61</v>
      </c>
      <c r="B66" s="154" t="s">
        <v>161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847.75</v>
      </c>
      <c r="K67" s="164"/>
      <c r="L67" s="165"/>
    </row>
    <row r="68" spans="1:12">
      <c r="A68" s="95" t="s">
        <v>160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29" priority="1" stopIfTrue="1">
      <formula>$A68="EDIF"</formula>
    </cfRule>
    <cfRule type="expression" dxfId="2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>
  <sheetPr codeName="Plan39"/>
  <dimension ref="A1:L80"/>
  <sheetViews>
    <sheetView showZeros="0" topLeftCell="A49" zoomScaleNormal="100" workbookViewId="0">
      <selection activeCell="B13" sqref="B13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205</v>
      </c>
    </row>
    <row r="5" spans="1:12" ht="20.100000000000001" customHeight="1">
      <c r="A5" s="78" t="s">
        <v>105</v>
      </c>
      <c r="B5" s="19"/>
      <c r="C5" s="22"/>
      <c r="D5" s="33" t="s">
        <v>41</v>
      </c>
      <c r="E5" s="22"/>
      <c r="F5" s="33" t="s">
        <v>122</v>
      </c>
      <c r="G5" s="22"/>
      <c r="H5" s="33" t="s">
        <v>12</v>
      </c>
      <c r="I5" s="22"/>
      <c r="J5" s="33" t="s">
        <v>12</v>
      </c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>
        <v>114.92</v>
      </c>
      <c r="E7" s="33" t="s">
        <v>4</v>
      </c>
      <c r="F7" s="100">
        <v>1</v>
      </c>
      <c r="G7" s="33" t="s">
        <v>36</v>
      </c>
      <c r="H7" s="101"/>
      <c r="I7" s="33"/>
      <c r="J7" s="100"/>
      <c r="K7" s="33"/>
      <c r="L7" s="93">
        <f>ROUND(D7*F7,2)</f>
        <v>114.92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114.92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52700</v>
      </c>
      <c r="I64" s="36"/>
      <c r="J64" s="34" t="s">
        <v>108</v>
      </c>
      <c r="K64" s="36"/>
      <c r="L64" s="50" t="s">
        <v>3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63</v>
      </c>
      <c r="B66" s="154" t="s">
        <v>163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114.92</v>
      </c>
      <c r="K67" s="164"/>
      <c r="L67" s="165"/>
    </row>
    <row r="68" spans="1:12">
      <c r="A68" s="95">
        <v>52700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27" priority="1" stopIfTrue="1">
      <formula>$A68="EDIF"</formula>
    </cfRule>
    <cfRule type="expression" dxfId="2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>
  <sheetPr codeName="Plan40"/>
  <dimension ref="A1:L80"/>
  <sheetViews>
    <sheetView showZeros="0" topLeftCell="A52" zoomScaleNormal="100" workbookViewId="0">
      <selection activeCell="B14" sqref="B14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206</v>
      </c>
    </row>
    <row r="5" spans="1:12" ht="20.100000000000001" customHeight="1">
      <c r="A5" s="78" t="s">
        <v>105</v>
      </c>
      <c r="B5" s="19"/>
      <c r="C5" s="22"/>
      <c r="D5" s="33" t="s">
        <v>65</v>
      </c>
      <c r="E5" s="22"/>
      <c r="F5" s="33" t="s">
        <v>42</v>
      </c>
      <c r="G5" s="22"/>
      <c r="H5" s="33" t="s">
        <v>12</v>
      </c>
      <c r="I5" s="22"/>
      <c r="J5" s="33" t="s">
        <v>12</v>
      </c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>
        <v>126.63</v>
      </c>
      <c r="E7" s="33" t="str">
        <f>IF($F7=0,"","x")</f>
        <v>x</v>
      </c>
      <c r="F7" s="101">
        <v>0.04</v>
      </c>
      <c r="G7" s="33" t="s">
        <v>36</v>
      </c>
      <c r="H7" s="101"/>
      <c r="I7" s="33" t="str">
        <f>IF($J7=0,"","x")</f>
        <v/>
      </c>
      <c r="J7" s="100"/>
      <c r="K7" s="33"/>
      <c r="L7" s="93">
        <f>ROUND(D7*F7,2)</f>
        <v>5.07</v>
      </c>
    </row>
    <row r="8" spans="1:12" ht="20.100000000000001" customHeight="1">
      <c r="A8" s="21"/>
      <c r="B8" s="91" t="s">
        <v>31</v>
      </c>
      <c r="C8" s="22"/>
      <c r="D8" s="19"/>
      <c r="E8" s="22"/>
      <c r="F8" s="28"/>
      <c r="G8" s="22"/>
      <c r="H8" s="23"/>
      <c r="I8" s="22"/>
      <c r="J8" s="23"/>
      <c r="K8" s="22"/>
      <c r="L8" s="93"/>
    </row>
    <row r="9" spans="1:12" ht="20.100000000000001" customHeight="1">
      <c r="A9" s="21"/>
      <c r="B9" s="91" t="s">
        <v>95</v>
      </c>
      <c r="C9" s="22"/>
      <c r="D9" s="19">
        <v>721.12</v>
      </c>
      <c r="E9" s="22" t="s">
        <v>4</v>
      </c>
      <c r="F9" s="28">
        <v>0.05</v>
      </c>
      <c r="G9" s="22" t="s">
        <v>36</v>
      </c>
      <c r="H9" s="23"/>
      <c r="I9" s="22"/>
      <c r="J9" s="23"/>
      <c r="K9" s="22"/>
      <c r="L9" s="93">
        <f>ROUND(D9*F9,2)</f>
        <v>36.06</v>
      </c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41.13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165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64</v>
      </c>
      <c r="B66" s="154" t="s">
        <v>166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41.13</v>
      </c>
      <c r="K67" s="164"/>
      <c r="L67" s="165"/>
    </row>
    <row r="68" spans="1:12">
      <c r="A68" s="95" t="s">
        <v>165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25" priority="1" stopIfTrue="1">
      <formula>$A68="EDIF"</formula>
    </cfRule>
    <cfRule type="expression" dxfId="2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4"/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40.xml><?xml version="1.0" encoding="utf-8"?>
<worksheet xmlns="http://schemas.openxmlformats.org/spreadsheetml/2006/main" xmlns:r="http://schemas.openxmlformats.org/officeDocument/2006/relationships">
  <sheetPr codeName="Plan41"/>
  <dimension ref="A1:L80"/>
  <sheetViews>
    <sheetView showZeros="0" topLeftCell="A52" zoomScaleNormal="100" workbookViewId="0">
      <selection activeCell="B7" sqref="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207</v>
      </c>
    </row>
    <row r="5" spans="1:12" ht="20.100000000000001" customHeight="1">
      <c r="A5" s="78" t="s">
        <v>105</v>
      </c>
      <c r="B5" s="19"/>
      <c r="C5" s="22"/>
      <c r="D5" s="33" t="s">
        <v>45</v>
      </c>
      <c r="E5" s="22"/>
      <c r="F5" s="33" t="s">
        <v>42</v>
      </c>
      <c r="G5" s="22"/>
      <c r="H5" s="33" t="s">
        <v>12</v>
      </c>
      <c r="I5" s="22"/>
      <c r="J5" s="3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101">
        <v>103.25</v>
      </c>
      <c r="E7" s="33" t="s">
        <v>4</v>
      </c>
      <c r="F7" s="108">
        <v>0.1</v>
      </c>
      <c r="G7" s="33" t="s">
        <v>36</v>
      </c>
      <c r="H7" s="101"/>
      <c r="I7" s="33"/>
      <c r="J7" s="100"/>
      <c r="K7" s="33"/>
      <c r="L7" s="93">
        <f>ROUND(D7*F7,2)</f>
        <v>10.33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10.33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171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66</v>
      </c>
      <c r="B66" s="154" t="s">
        <v>172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10.33</v>
      </c>
      <c r="K67" s="164"/>
      <c r="L67" s="165"/>
    </row>
    <row r="68" spans="1:12">
      <c r="A68" s="95" t="s">
        <v>171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23" priority="1" stopIfTrue="1">
      <formula>$A68="EDIF"</formula>
    </cfRule>
    <cfRule type="expression" dxfId="2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46" zoomScaleNormal="100" workbookViewId="0">
      <selection activeCell="B7" sqref="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208</v>
      </c>
    </row>
    <row r="5" spans="1:12" ht="20.100000000000001" customHeight="1">
      <c r="A5" s="78" t="s">
        <v>105</v>
      </c>
      <c r="B5" s="19"/>
      <c r="C5" s="22"/>
      <c r="D5" s="33" t="s">
        <v>80</v>
      </c>
      <c r="E5" s="22"/>
      <c r="F5" s="19" t="s">
        <v>82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88">
        <f>'Item 03.12.00'!L62</f>
        <v>10.33</v>
      </c>
      <c r="E7" s="33" t="s">
        <v>4</v>
      </c>
      <c r="F7" s="88">
        <v>2</v>
      </c>
      <c r="G7" s="22"/>
      <c r="H7" s="23"/>
      <c r="I7" s="22"/>
      <c r="J7" s="23"/>
      <c r="K7" s="33" t="str">
        <f>IF($L7=0,"","=")</f>
        <v>=</v>
      </c>
      <c r="L7" s="93">
        <f>ROUND(D7*F7,2)</f>
        <v>20.66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20.66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174</v>
      </c>
      <c r="I64" s="36"/>
      <c r="J64" s="34" t="s">
        <v>108</v>
      </c>
      <c r="K64" s="36"/>
      <c r="L64" s="50" t="s">
        <v>175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67</v>
      </c>
      <c r="B66" s="154" t="s">
        <v>176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20.66</v>
      </c>
      <c r="K67" s="164"/>
      <c r="L67" s="165"/>
    </row>
    <row r="68" spans="1:12">
      <c r="A68" s="95" t="s">
        <v>174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22"/>
      <c r="K71" s="123"/>
      <c r="L71" s="124"/>
    </row>
    <row r="72" spans="1:12">
      <c r="A72" s="120"/>
      <c r="B72" s="121"/>
      <c r="C72" s="121"/>
      <c r="D72" s="121"/>
      <c r="E72" s="121"/>
      <c r="F72" s="121"/>
      <c r="G72" s="121"/>
      <c r="H72" s="121"/>
      <c r="I72" s="121"/>
      <c r="J72" s="122"/>
      <c r="K72" s="123"/>
      <c r="L72" s="124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21" priority="1" stopIfTrue="1">
      <formula>$A68="EDIF"</formula>
    </cfRule>
    <cfRule type="expression" dxfId="2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>
  <sheetPr codeName="Plan42"/>
  <dimension ref="A1:L80"/>
  <sheetViews>
    <sheetView showZeros="0" topLeftCell="A46" zoomScaleNormal="100" workbookViewId="0">
      <selection activeCell="B12" sqref="B12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209</v>
      </c>
    </row>
    <row r="5" spans="1:12" ht="20.100000000000001" customHeight="1">
      <c r="A5" s="78" t="s">
        <v>105</v>
      </c>
      <c r="B5" s="19"/>
      <c r="C5" s="22"/>
      <c r="D5" s="33" t="s">
        <v>45</v>
      </c>
      <c r="E5" s="22"/>
      <c r="F5" s="19" t="s">
        <v>42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228</v>
      </c>
      <c r="C7" s="22"/>
      <c r="D7" s="88">
        <v>109.78</v>
      </c>
      <c r="E7" s="33" t="s">
        <v>4</v>
      </c>
      <c r="F7" s="88">
        <v>0.2</v>
      </c>
      <c r="G7" s="22"/>
      <c r="H7" s="23"/>
      <c r="I7" s="22"/>
      <c r="J7" s="23"/>
      <c r="K7" s="33" t="str">
        <f>IF($L7=0,"","=")</f>
        <v>=</v>
      </c>
      <c r="L7" s="93">
        <f>ROUND(D7*F7,2)</f>
        <v>21.96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21.96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56400</v>
      </c>
      <c r="I64" s="36"/>
      <c r="J64" s="34" t="s">
        <v>108</v>
      </c>
      <c r="K64" s="36"/>
      <c r="L64" s="50" t="s">
        <v>1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101</v>
      </c>
      <c r="B66" s="154" t="s">
        <v>182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21.96</v>
      </c>
      <c r="K67" s="164"/>
      <c r="L67" s="165"/>
    </row>
    <row r="68" spans="1:12">
      <c r="A68" s="95">
        <v>56400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19" priority="1" stopIfTrue="1">
      <formula>$A68="EDIF"</formula>
    </cfRule>
    <cfRule type="expression" dxfId="1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>
  <sheetPr codeName="Plan45"/>
  <dimension ref="A1:L80"/>
  <sheetViews>
    <sheetView showZeros="0" topLeftCell="A49" zoomScaleNormal="100" workbookViewId="0">
      <selection activeCell="H22" sqref="H22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210</v>
      </c>
    </row>
    <row r="5" spans="1:12" ht="20.100000000000001" customHeight="1">
      <c r="A5" s="78" t="s">
        <v>105</v>
      </c>
      <c r="B5" s="19"/>
      <c r="C5" s="22"/>
      <c r="D5" s="106" t="s">
        <v>84</v>
      </c>
      <c r="E5" s="22"/>
      <c r="F5" s="33"/>
      <c r="G5" s="22"/>
      <c r="H5" s="33"/>
      <c r="I5" s="22"/>
      <c r="J5" s="33"/>
      <c r="K5" s="22"/>
      <c r="L5" s="99" t="s">
        <v>106</v>
      </c>
    </row>
    <row r="6" spans="1:12" ht="20.100000000000001" customHeight="1">
      <c r="A6" s="21"/>
      <c r="B6" s="91" t="s">
        <v>229</v>
      </c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tr">
        <f>'[1]ENTRADA QTD RESUMO'!B23</f>
        <v>Rua Nerópolis</v>
      </c>
      <c r="C7" s="22"/>
      <c r="D7" s="101"/>
      <c r="E7" s="33"/>
      <c r="F7" s="108"/>
      <c r="G7" s="33"/>
      <c r="H7" s="108"/>
      <c r="I7" s="33"/>
      <c r="J7" s="100"/>
      <c r="K7" s="33"/>
      <c r="L7" s="93">
        <f>ROUND(D7*F7*H7,2)</f>
        <v>0</v>
      </c>
    </row>
    <row r="8" spans="1:12" ht="20.100000000000001" customHeight="1">
      <c r="A8" s="21"/>
      <c r="B8" s="91" t="s">
        <v>88</v>
      </c>
      <c r="C8" s="22"/>
      <c r="D8" s="88">
        <f>'[1]Item 03.11.00'!L9</f>
        <v>36.06</v>
      </c>
      <c r="E8" s="22"/>
      <c r="F8" s="23"/>
      <c r="G8" s="22"/>
      <c r="H8" s="23"/>
      <c r="I8" s="22"/>
      <c r="J8" s="23"/>
      <c r="K8" s="22"/>
      <c r="L8" s="20">
        <f>D8</f>
        <v>36.06</v>
      </c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>
        <f>D9</f>
        <v>0</v>
      </c>
    </row>
    <row r="10" spans="1:12" ht="20.100000000000001" customHeight="1">
      <c r="A10" s="21"/>
      <c r="B10" s="91" t="s">
        <v>228</v>
      </c>
      <c r="C10" s="22"/>
      <c r="D10" s="19"/>
      <c r="E10" s="22"/>
      <c r="F10" s="28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 t="s">
        <v>86</v>
      </c>
      <c r="C11" s="22"/>
      <c r="D11" s="81">
        <f>'[1]Item 03.08.00'!L7</f>
        <v>5.75</v>
      </c>
      <c r="E11" s="22"/>
      <c r="F11" s="142"/>
      <c r="G11" s="22"/>
      <c r="H11" s="23"/>
      <c r="I11" s="22"/>
      <c r="J11" s="23"/>
      <c r="K11" s="22"/>
      <c r="L11" s="20">
        <f>D11</f>
        <v>5.75</v>
      </c>
    </row>
    <row r="12" spans="1:12" ht="20.100000000000001" customHeight="1">
      <c r="A12" s="21"/>
      <c r="B12" s="91" t="s">
        <v>88</v>
      </c>
      <c r="C12" s="22"/>
      <c r="D12" s="88">
        <f>'[1]Item 03.11.00'!L7</f>
        <v>5.07</v>
      </c>
      <c r="E12" s="33"/>
      <c r="F12" s="108"/>
      <c r="G12" s="22"/>
      <c r="H12" s="23"/>
      <c r="I12" s="22"/>
      <c r="J12" s="23"/>
      <c r="K12" s="22"/>
      <c r="L12" s="20">
        <f>D12</f>
        <v>5.07</v>
      </c>
    </row>
    <row r="13" spans="1:12" ht="20.100000000000001" customHeight="1">
      <c r="A13" s="21"/>
      <c r="B13" s="91"/>
      <c r="C13" s="22"/>
      <c r="D13" s="19"/>
      <c r="E13" s="22"/>
      <c r="F13" s="141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 t="s">
        <v>230</v>
      </c>
      <c r="C14" s="22"/>
      <c r="D14" s="19" t="s">
        <v>45</v>
      </c>
      <c r="E14" s="22"/>
      <c r="F14" s="141" t="s">
        <v>42</v>
      </c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 t="s">
        <v>31</v>
      </c>
      <c r="C15" s="22"/>
      <c r="D15" s="19">
        <f>'[1]Item 03.11.00'!D9</f>
        <v>721.12</v>
      </c>
      <c r="E15" s="22" t="s">
        <v>4</v>
      </c>
      <c r="F15" s="28">
        <v>0.05</v>
      </c>
      <c r="G15" s="22" t="s">
        <v>36</v>
      </c>
      <c r="H15" s="23"/>
      <c r="I15" s="22"/>
      <c r="J15" s="23"/>
      <c r="K15" s="22"/>
      <c r="L15" s="20">
        <f>ROUND(D15*F15,2)</f>
        <v>36.06</v>
      </c>
    </row>
    <row r="16" spans="1:12" ht="20.100000000000001" customHeight="1">
      <c r="A16" s="21"/>
      <c r="B16" s="19" t="s">
        <v>228</v>
      </c>
      <c r="C16" s="22"/>
      <c r="D16" s="19">
        <v>126.63</v>
      </c>
      <c r="E16" s="22" t="s">
        <v>4</v>
      </c>
      <c r="F16" s="28">
        <v>0.05</v>
      </c>
      <c r="G16" s="22" t="s">
        <v>36</v>
      </c>
      <c r="H16" s="23"/>
      <c r="I16" s="22"/>
      <c r="J16" s="23"/>
      <c r="K16" s="22"/>
      <c r="L16" s="20">
        <f>ROUND(D16*F16,2)</f>
        <v>6.33</v>
      </c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89.27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184</v>
      </c>
      <c r="I64" s="36"/>
      <c r="J64" s="34" t="s">
        <v>108</v>
      </c>
      <c r="K64" s="36"/>
      <c r="L64" s="50" t="s">
        <v>1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96</v>
      </c>
      <c r="B66" s="154" t="s">
        <v>185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89.27</v>
      </c>
      <c r="K67" s="164"/>
      <c r="L67" s="165"/>
    </row>
    <row r="68" spans="1:12">
      <c r="A68" s="95" t="s">
        <v>184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17" priority="1" stopIfTrue="1">
      <formula>$A68="EDIF"</formula>
    </cfRule>
    <cfRule type="expression" dxfId="1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>
  <sheetPr codeName="Plan48"/>
  <dimension ref="A1:P80"/>
  <sheetViews>
    <sheetView showZeros="0" topLeftCell="A52" zoomScaleNormal="100" workbookViewId="0">
      <selection activeCell="B10" sqref="B10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8.125" customWidth="1"/>
    <col min="5" max="5" width="3.625" customWidth="1"/>
    <col min="6" max="6" width="8.125" customWidth="1"/>
    <col min="7" max="8" width="2.125" customWidth="1"/>
    <col min="9" max="9" width="12.625" customWidth="1"/>
    <col min="10" max="10" width="3.625" customWidth="1"/>
    <col min="11" max="11" width="12.625" customWidth="1"/>
    <col min="12" max="13" width="2.125" customWidth="1"/>
    <col min="14" max="14" width="12.625" customWidth="1"/>
    <col min="15" max="15" width="3.625" customWidth="1"/>
    <col min="16" max="16" width="15.625" customWidth="1"/>
  </cols>
  <sheetData>
    <row r="1" spans="1:16">
      <c r="A1" s="34"/>
      <c r="B1" s="35"/>
      <c r="C1" s="35"/>
      <c r="D1" s="35"/>
      <c r="E1" s="35"/>
      <c r="F1" s="36"/>
      <c r="G1" s="36"/>
      <c r="H1" s="36"/>
      <c r="I1" s="36"/>
      <c r="J1" s="36"/>
      <c r="K1" s="36"/>
      <c r="L1" s="36"/>
      <c r="M1" s="36"/>
      <c r="N1" s="36"/>
      <c r="O1" s="36"/>
      <c r="P1" s="37"/>
    </row>
    <row r="2" spans="1:16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3"/>
    </row>
    <row r="3" spans="1:16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3"/>
    </row>
    <row r="4" spans="1:16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40" t="s">
        <v>211</v>
      </c>
    </row>
    <row r="5" spans="1:16" ht="20.100000000000001" customHeight="1">
      <c r="A5" s="78" t="s">
        <v>105</v>
      </c>
      <c r="B5" s="22"/>
      <c r="C5" s="22"/>
      <c r="D5" s="106"/>
      <c r="E5" s="22"/>
      <c r="F5" s="33"/>
      <c r="G5" s="22"/>
      <c r="H5" s="22"/>
      <c r="I5" s="33"/>
      <c r="J5" s="22"/>
      <c r="K5" s="33"/>
      <c r="L5" s="22"/>
      <c r="M5" s="22"/>
      <c r="N5" s="79"/>
      <c r="O5" s="22"/>
      <c r="P5" s="99" t="s">
        <v>106</v>
      </c>
    </row>
    <row r="6" spans="1:16" ht="20.100000000000001" customHeight="1">
      <c r="A6" s="80"/>
      <c r="B6" s="91" t="s">
        <v>231</v>
      </c>
      <c r="C6" s="30"/>
      <c r="D6" s="81" t="s">
        <v>84</v>
      </c>
      <c r="E6" s="30"/>
      <c r="F6" s="29" t="s">
        <v>232</v>
      </c>
      <c r="G6" s="30"/>
      <c r="H6" s="30"/>
      <c r="I6" s="81"/>
      <c r="J6" s="30"/>
      <c r="K6" s="83"/>
      <c r="L6" s="84"/>
      <c r="M6" s="30"/>
      <c r="N6" s="85"/>
      <c r="O6" s="30"/>
      <c r="P6" s="86"/>
    </row>
    <row r="7" spans="1:16" ht="20.100000000000001" customHeight="1">
      <c r="A7" s="87"/>
      <c r="B7" s="5" t="str">
        <f>'[1]ENTRADA QTD RESUMO'!B23</f>
        <v>Rua Nerópolis</v>
      </c>
      <c r="C7" s="33"/>
      <c r="D7" s="88"/>
      <c r="E7" s="33"/>
      <c r="F7" s="88"/>
      <c r="G7" s="33"/>
      <c r="H7" s="33"/>
      <c r="I7" s="88"/>
      <c r="J7" s="33"/>
      <c r="K7" s="89"/>
      <c r="L7" s="33"/>
      <c r="M7" s="33"/>
      <c r="N7" s="89"/>
      <c r="O7" s="33" t="str">
        <f>IF($P7=0,"","=")</f>
        <v/>
      </c>
      <c r="P7" s="90">
        <f>ROUND(D7*F7*I7,2)</f>
        <v>0</v>
      </c>
    </row>
    <row r="8" spans="1:16" ht="20.100000000000001" customHeight="1">
      <c r="A8" s="87"/>
      <c r="B8" s="5" t="s">
        <v>87</v>
      </c>
      <c r="C8" s="33"/>
      <c r="D8" s="88">
        <f>'[1]Item 03.16.00'!L8</f>
        <v>36.06</v>
      </c>
      <c r="E8" s="33" t="s">
        <v>4</v>
      </c>
      <c r="F8" s="88">
        <v>15.6</v>
      </c>
      <c r="G8" s="33" t="s">
        <v>36</v>
      </c>
      <c r="H8" s="33"/>
      <c r="I8" s="88"/>
      <c r="J8" s="33"/>
      <c r="K8" s="89"/>
      <c r="L8" s="33"/>
      <c r="M8" s="33"/>
      <c r="N8" s="89"/>
      <c r="O8" s="33"/>
      <c r="P8" s="90">
        <f>ROUND(D8*F8,2)</f>
        <v>562.54</v>
      </c>
    </row>
    <row r="9" spans="1:16" ht="20.100000000000001" customHeight="1">
      <c r="A9" s="21"/>
      <c r="B9" s="91"/>
      <c r="C9" s="91"/>
      <c r="D9" s="135"/>
      <c r="E9" s="22"/>
      <c r="F9" s="88"/>
      <c r="G9" s="19"/>
      <c r="H9" s="22"/>
      <c r="I9" s="23"/>
      <c r="J9" s="22"/>
      <c r="K9" s="23"/>
      <c r="L9" s="23"/>
      <c r="M9" s="22"/>
      <c r="N9" s="23"/>
      <c r="O9" s="22"/>
      <c r="P9" s="90"/>
    </row>
    <row r="10" spans="1:16" ht="20.100000000000001" customHeight="1">
      <c r="A10" s="21"/>
      <c r="B10" s="91" t="s">
        <v>228</v>
      </c>
      <c r="C10" s="91"/>
      <c r="D10" s="22"/>
      <c r="E10" s="22"/>
      <c r="F10" s="88"/>
      <c r="G10" s="19"/>
      <c r="H10" s="22"/>
      <c r="I10" s="23"/>
      <c r="J10" s="22"/>
      <c r="K10" s="23"/>
      <c r="L10" s="23"/>
      <c r="M10" s="22"/>
      <c r="N10" s="23"/>
      <c r="O10" s="22"/>
      <c r="P10" s="20"/>
    </row>
    <row r="11" spans="1:16" ht="20.100000000000001" customHeight="1">
      <c r="A11" s="21"/>
      <c r="B11" s="91" t="s">
        <v>54</v>
      </c>
      <c r="C11" s="91"/>
      <c r="D11" s="135">
        <f>'[1]Item 03.16.00'!L11</f>
        <v>5.75</v>
      </c>
      <c r="E11" s="22" t="s">
        <v>4</v>
      </c>
      <c r="F11" s="88">
        <v>15.6</v>
      </c>
      <c r="G11" s="19" t="s">
        <v>36</v>
      </c>
      <c r="H11" s="22"/>
      <c r="I11" s="23"/>
      <c r="J11" s="22"/>
      <c r="K11" s="23"/>
      <c r="L11" s="23"/>
      <c r="M11" s="22"/>
      <c r="N11" s="23"/>
      <c r="O11" s="22"/>
      <c r="P11" s="90">
        <f>ROUND(D11*F11,2)</f>
        <v>89.7</v>
      </c>
    </row>
    <row r="12" spans="1:16" ht="20.100000000000001" customHeight="1">
      <c r="A12" s="21"/>
      <c r="B12" s="5" t="s">
        <v>87</v>
      </c>
      <c r="C12" s="91"/>
      <c r="D12" s="135">
        <f>'[1]Item 03.16.00'!L12</f>
        <v>5.07</v>
      </c>
      <c r="E12" s="22" t="s">
        <v>4</v>
      </c>
      <c r="F12" s="88">
        <v>15.6</v>
      </c>
      <c r="G12" s="19" t="s">
        <v>36</v>
      </c>
      <c r="H12" s="22"/>
      <c r="I12" s="23"/>
      <c r="J12" s="22"/>
      <c r="K12" s="23"/>
      <c r="L12" s="23"/>
      <c r="M12" s="22"/>
      <c r="N12" s="23"/>
      <c r="O12" s="22"/>
      <c r="P12" s="90">
        <f>ROUND(D12*F12,2)</f>
        <v>79.09</v>
      </c>
    </row>
    <row r="13" spans="1:16" ht="20.100000000000001" customHeight="1">
      <c r="A13" s="21"/>
      <c r="B13" s="91"/>
      <c r="C13" s="91"/>
      <c r="D13" s="22"/>
      <c r="E13" s="22"/>
      <c r="F13" s="19"/>
      <c r="G13" s="19"/>
      <c r="H13" s="22"/>
      <c r="I13" s="28"/>
      <c r="J13" s="22"/>
      <c r="K13" s="27"/>
      <c r="L13" s="26"/>
      <c r="M13" s="22"/>
      <c r="N13" s="28"/>
      <c r="O13" s="22"/>
      <c r="P13" s="20"/>
    </row>
    <row r="14" spans="1:16" ht="20.100000000000001" customHeight="1">
      <c r="A14" s="21"/>
      <c r="B14" s="91" t="s">
        <v>233</v>
      </c>
      <c r="C14" s="91"/>
      <c r="D14" s="22" t="s">
        <v>84</v>
      </c>
      <c r="E14" s="22"/>
      <c r="F14" s="19" t="s">
        <v>100</v>
      </c>
      <c r="G14" s="19"/>
      <c r="H14" s="22"/>
      <c r="I14" s="28"/>
      <c r="J14" s="22"/>
      <c r="K14" s="27"/>
      <c r="L14" s="26"/>
      <c r="M14" s="22"/>
      <c r="N14" s="28"/>
      <c r="O14" s="22"/>
      <c r="P14" s="20"/>
    </row>
    <row r="15" spans="1:16" ht="20.100000000000001" customHeight="1">
      <c r="A15" s="21"/>
      <c r="B15" s="91" t="s">
        <v>31</v>
      </c>
      <c r="C15" s="91"/>
      <c r="D15" s="135">
        <f>'[1]Item 03.16.00'!L15</f>
        <v>36.06</v>
      </c>
      <c r="E15" s="22" t="s">
        <v>4</v>
      </c>
      <c r="F15" s="81">
        <v>5.7</v>
      </c>
      <c r="G15" s="19" t="s">
        <v>36</v>
      </c>
      <c r="H15" s="22"/>
      <c r="I15" s="92"/>
      <c r="J15" s="22"/>
      <c r="K15" s="27"/>
      <c r="L15" s="26"/>
      <c r="M15" s="22"/>
      <c r="N15" s="28"/>
      <c r="O15" s="22"/>
      <c r="P15" s="90">
        <f t="shared" ref="P15:P16" si="0">ROUND(D15*F15,2)</f>
        <v>205.54</v>
      </c>
    </row>
    <row r="16" spans="1:16" ht="20.100000000000001" customHeight="1">
      <c r="A16" s="21"/>
      <c r="B16" s="91" t="s">
        <v>228</v>
      </c>
      <c r="C16" s="19"/>
      <c r="D16" s="135">
        <f>'[1]Item 03.16.00'!L16</f>
        <v>6.33</v>
      </c>
      <c r="E16" s="22" t="s">
        <v>4</v>
      </c>
      <c r="F16" s="81">
        <v>5.7</v>
      </c>
      <c r="G16" s="19" t="s">
        <v>36</v>
      </c>
      <c r="H16" s="22"/>
      <c r="I16" s="19"/>
      <c r="J16" s="22"/>
      <c r="K16" s="23"/>
      <c r="L16" s="23"/>
      <c r="M16" s="22"/>
      <c r="N16" s="23"/>
      <c r="O16" s="22"/>
      <c r="P16" s="90">
        <f t="shared" si="0"/>
        <v>36.08</v>
      </c>
    </row>
    <row r="17" spans="1:16" ht="20.100000000000001" customHeight="1">
      <c r="A17" s="21"/>
      <c r="B17" s="19"/>
      <c r="C17" s="19"/>
      <c r="D17" s="22"/>
      <c r="E17" s="22"/>
      <c r="F17" s="19"/>
      <c r="G17" s="19"/>
      <c r="H17" s="22"/>
      <c r="I17" s="23"/>
      <c r="J17" s="22"/>
      <c r="K17" s="23"/>
      <c r="L17" s="23"/>
      <c r="M17" s="22"/>
      <c r="N17" s="23"/>
      <c r="O17" s="22"/>
      <c r="P17" s="20"/>
    </row>
    <row r="18" spans="1:16" ht="20.100000000000001" customHeight="1">
      <c r="A18" s="21"/>
      <c r="B18" s="19"/>
      <c r="C18" s="19"/>
      <c r="D18" s="22"/>
      <c r="E18" s="22"/>
      <c r="F18" s="19"/>
      <c r="G18" s="19"/>
      <c r="H18" s="22"/>
      <c r="I18" s="23"/>
      <c r="J18" s="22"/>
      <c r="K18" s="23"/>
      <c r="L18" s="23"/>
      <c r="M18" s="22"/>
      <c r="N18" s="23"/>
      <c r="O18" s="22"/>
      <c r="P18" s="20"/>
    </row>
    <row r="19" spans="1:16" ht="20.100000000000001" customHeight="1">
      <c r="A19" s="21"/>
      <c r="B19" s="19"/>
      <c r="C19" s="19"/>
      <c r="D19" s="22"/>
      <c r="E19" s="22"/>
      <c r="F19" s="19"/>
      <c r="G19" s="19"/>
      <c r="H19" s="22"/>
      <c r="I19" s="23"/>
      <c r="J19" s="22"/>
      <c r="K19" s="23"/>
      <c r="L19" s="23"/>
      <c r="M19" s="22"/>
      <c r="N19" s="23"/>
      <c r="O19" s="22"/>
      <c r="P19" s="20"/>
    </row>
    <row r="20" spans="1:16" ht="20.100000000000001" customHeight="1">
      <c r="A20" s="21"/>
      <c r="B20" s="19"/>
      <c r="C20" s="19"/>
      <c r="D20" s="22"/>
      <c r="E20" s="22"/>
      <c r="F20" s="19"/>
      <c r="G20" s="19"/>
      <c r="H20" s="22"/>
      <c r="I20" s="23"/>
      <c r="J20" s="22"/>
      <c r="K20" s="23"/>
      <c r="L20" s="23"/>
      <c r="M20" s="22"/>
      <c r="N20" s="23"/>
      <c r="O20" s="22"/>
      <c r="P20" s="20"/>
    </row>
    <row r="21" spans="1:16" ht="20.100000000000001" customHeight="1">
      <c r="A21" s="21"/>
      <c r="B21" s="19"/>
      <c r="C21" s="19"/>
      <c r="D21" s="22"/>
      <c r="E21" s="22"/>
      <c r="F21" s="19"/>
      <c r="G21" s="19"/>
      <c r="H21" s="22"/>
      <c r="I21" s="23"/>
      <c r="J21" s="22"/>
      <c r="K21" s="23"/>
      <c r="L21" s="23"/>
      <c r="M21" s="22"/>
      <c r="N21" s="23"/>
      <c r="O21" s="22"/>
      <c r="P21" s="20"/>
    </row>
    <row r="22" spans="1:16" ht="20.100000000000001" customHeight="1">
      <c r="A22" s="21"/>
      <c r="B22" s="19"/>
      <c r="C22" s="19"/>
      <c r="D22" s="22"/>
      <c r="E22" s="22"/>
      <c r="F22" s="19"/>
      <c r="G22" s="19"/>
      <c r="H22" s="22"/>
      <c r="I22" s="23"/>
      <c r="J22" s="22"/>
      <c r="K22" s="23"/>
      <c r="L22" s="23"/>
      <c r="M22" s="22"/>
      <c r="N22" s="23"/>
      <c r="O22" s="22"/>
      <c r="P22" s="20"/>
    </row>
    <row r="23" spans="1:16" ht="20.100000000000001" customHeight="1">
      <c r="A23" s="21"/>
      <c r="B23" s="19"/>
      <c r="C23" s="19"/>
      <c r="D23" s="22"/>
      <c r="E23" s="22"/>
      <c r="F23" s="19"/>
      <c r="G23" s="19"/>
      <c r="H23" s="22"/>
      <c r="I23" s="23"/>
      <c r="J23" s="22"/>
      <c r="K23" s="23"/>
      <c r="L23" s="23"/>
      <c r="M23" s="22"/>
      <c r="N23" s="23"/>
      <c r="O23" s="22"/>
      <c r="P23" s="20"/>
    </row>
    <row r="24" spans="1:16" ht="20.100000000000001" customHeight="1">
      <c r="A24" s="21"/>
      <c r="B24" s="19"/>
      <c r="C24" s="19"/>
      <c r="D24" s="22"/>
      <c r="E24" s="22"/>
      <c r="F24" s="19"/>
      <c r="G24" s="19"/>
      <c r="H24" s="22"/>
      <c r="I24" s="23"/>
      <c r="J24" s="22"/>
      <c r="K24" s="23"/>
      <c r="L24" s="23"/>
      <c r="M24" s="22"/>
      <c r="N24" s="23"/>
      <c r="O24" s="22"/>
      <c r="P24" s="20"/>
    </row>
    <row r="25" spans="1:16" ht="20.100000000000001" customHeight="1">
      <c r="A25" s="21"/>
      <c r="B25" s="19"/>
      <c r="C25" s="19"/>
      <c r="D25" s="22"/>
      <c r="E25" s="22"/>
      <c r="F25" s="19"/>
      <c r="G25" s="19"/>
      <c r="H25" s="22"/>
      <c r="I25" s="23"/>
      <c r="J25" s="22"/>
      <c r="K25" s="23"/>
      <c r="L25" s="23"/>
      <c r="M25" s="22"/>
      <c r="N25" s="23"/>
      <c r="O25" s="22"/>
      <c r="P25" s="20"/>
    </row>
    <row r="26" spans="1:16" ht="20.100000000000001" customHeight="1">
      <c r="A26" s="21"/>
      <c r="B26" s="19"/>
      <c r="C26" s="19"/>
      <c r="D26" s="22"/>
      <c r="E26" s="22"/>
      <c r="F26" s="19"/>
      <c r="G26" s="19"/>
      <c r="H26" s="22"/>
      <c r="I26" s="23"/>
      <c r="J26" s="22"/>
      <c r="K26" s="23"/>
      <c r="L26" s="23"/>
      <c r="M26" s="22"/>
      <c r="N26" s="23"/>
      <c r="O26" s="22"/>
      <c r="P26" s="20"/>
    </row>
    <row r="27" spans="1:16" ht="20.100000000000001" customHeight="1">
      <c r="A27" s="21"/>
      <c r="B27" s="19"/>
      <c r="C27" s="19"/>
      <c r="D27" s="22"/>
      <c r="E27" s="22"/>
      <c r="F27" s="19"/>
      <c r="G27" s="19"/>
      <c r="H27" s="22"/>
      <c r="I27" s="23"/>
      <c r="J27" s="22"/>
      <c r="K27" s="23"/>
      <c r="L27" s="23"/>
      <c r="M27" s="22"/>
      <c r="N27" s="23"/>
      <c r="O27" s="22"/>
      <c r="P27" s="20"/>
    </row>
    <row r="28" spans="1:16" ht="20.100000000000001" customHeight="1">
      <c r="A28" s="21"/>
      <c r="B28" s="19"/>
      <c r="C28" s="19"/>
      <c r="D28" s="22"/>
      <c r="E28" s="22"/>
      <c r="F28" s="19"/>
      <c r="G28" s="19"/>
      <c r="H28" s="22"/>
      <c r="I28" s="23"/>
      <c r="J28" s="22"/>
      <c r="K28" s="23"/>
      <c r="L28" s="23"/>
      <c r="M28" s="22"/>
      <c r="N28" s="23"/>
      <c r="O28" s="22"/>
      <c r="P28" s="20"/>
    </row>
    <row r="29" spans="1:16" ht="20.100000000000001" customHeight="1">
      <c r="A29" s="21"/>
      <c r="B29" s="19"/>
      <c r="C29" s="19"/>
      <c r="D29" s="22"/>
      <c r="E29" s="22"/>
      <c r="F29" s="19"/>
      <c r="G29" s="19"/>
      <c r="H29" s="22"/>
      <c r="I29" s="23"/>
      <c r="J29" s="22"/>
      <c r="K29" s="23"/>
      <c r="L29" s="23"/>
      <c r="M29" s="22"/>
      <c r="N29" s="23"/>
      <c r="O29" s="22"/>
      <c r="P29" s="20"/>
    </row>
    <row r="30" spans="1:16" ht="20.100000000000001" customHeight="1">
      <c r="A30" s="21"/>
      <c r="B30" s="19"/>
      <c r="C30" s="19"/>
      <c r="D30" s="22"/>
      <c r="E30" s="22"/>
      <c r="F30" s="19"/>
      <c r="G30" s="19"/>
      <c r="H30" s="22"/>
      <c r="I30" s="23"/>
      <c r="J30" s="22"/>
      <c r="K30" s="23"/>
      <c r="L30" s="23"/>
      <c r="M30" s="22"/>
      <c r="N30" s="23"/>
      <c r="O30" s="22"/>
      <c r="P30" s="20"/>
    </row>
    <row r="31" spans="1:16" ht="20.100000000000001" customHeight="1">
      <c r="A31" s="21"/>
      <c r="B31" s="19"/>
      <c r="C31" s="19"/>
      <c r="D31" s="22"/>
      <c r="E31" s="22"/>
      <c r="F31" s="19"/>
      <c r="G31" s="19"/>
      <c r="H31" s="22"/>
      <c r="I31" s="23"/>
      <c r="J31" s="22"/>
      <c r="K31" s="23"/>
      <c r="L31" s="23"/>
      <c r="M31" s="22"/>
      <c r="N31" s="23"/>
      <c r="O31" s="22"/>
      <c r="P31" s="20"/>
    </row>
    <row r="32" spans="1:16" ht="20.100000000000001" customHeight="1">
      <c r="A32" s="21"/>
      <c r="B32" s="19"/>
      <c r="C32" s="19"/>
      <c r="D32" s="22"/>
      <c r="E32" s="22"/>
      <c r="F32" s="19"/>
      <c r="G32" s="19"/>
      <c r="H32" s="22"/>
      <c r="I32" s="23"/>
      <c r="J32" s="22"/>
      <c r="K32" s="23"/>
      <c r="L32" s="23"/>
      <c r="M32" s="22"/>
      <c r="N32" s="23"/>
      <c r="O32" s="22"/>
      <c r="P32" s="20"/>
    </row>
    <row r="33" spans="1:16" ht="20.100000000000001" customHeight="1">
      <c r="A33" s="21"/>
      <c r="B33" s="19"/>
      <c r="C33" s="19"/>
      <c r="D33" s="22"/>
      <c r="E33" s="22"/>
      <c r="F33" s="19"/>
      <c r="G33" s="19"/>
      <c r="H33" s="22"/>
      <c r="I33" s="23"/>
      <c r="J33" s="22"/>
      <c r="K33" s="23"/>
      <c r="L33" s="23"/>
      <c r="M33" s="22"/>
      <c r="N33" s="23"/>
      <c r="O33" s="22"/>
      <c r="P33" s="20"/>
    </row>
    <row r="34" spans="1:16" ht="20.100000000000001" customHeight="1">
      <c r="A34" s="21"/>
      <c r="B34" s="19"/>
      <c r="C34" s="19"/>
      <c r="D34" s="22"/>
      <c r="E34" s="22"/>
      <c r="F34" s="19"/>
      <c r="G34" s="19"/>
      <c r="H34" s="22"/>
      <c r="I34" s="23"/>
      <c r="J34" s="22"/>
      <c r="K34" s="23"/>
      <c r="L34" s="23"/>
      <c r="M34" s="22"/>
      <c r="N34" s="23"/>
      <c r="O34" s="22"/>
      <c r="P34" s="20"/>
    </row>
    <row r="35" spans="1:16" ht="20.100000000000001" customHeight="1">
      <c r="A35" s="21"/>
      <c r="B35" s="19"/>
      <c r="C35" s="19"/>
      <c r="D35" s="22"/>
      <c r="E35" s="22"/>
      <c r="F35" s="19"/>
      <c r="G35" s="19"/>
      <c r="H35" s="22"/>
      <c r="I35" s="23"/>
      <c r="J35" s="22"/>
      <c r="K35" s="23"/>
      <c r="L35" s="23"/>
      <c r="M35" s="22"/>
      <c r="N35" s="23"/>
      <c r="O35" s="22"/>
      <c r="P35" s="20"/>
    </row>
    <row r="36" spans="1:16" ht="20.100000000000001" customHeight="1">
      <c r="A36" s="21"/>
      <c r="B36" s="19"/>
      <c r="C36" s="19"/>
      <c r="D36" s="22"/>
      <c r="E36" s="22"/>
      <c r="F36" s="19"/>
      <c r="G36" s="19"/>
      <c r="H36" s="22"/>
      <c r="I36" s="23"/>
      <c r="J36" s="22"/>
      <c r="K36" s="23"/>
      <c r="L36" s="23"/>
      <c r="M36" s="22"/>
      <c r="N36" s="23"/>
      <c r="O36" s="22"/>
      <c r="P36" s="20"/>
    </row>
    <row r="37" spans="1:16" ht="20.100000000000001" customHeight="1">
      <c r="A37" s="21"/>
      <c r="B37" s="19"/>
      <c r="C37" s="19"/>
      <c r="D37" s="22"/>
      <c r="E37" s="22"/>
      <c r="F37" s="19"/>
      <c r="G37" s="19"/>
      <c r="H37" s="22"/>
      <c r="I37" s="23"/>
      <c r="J37" s="22"/>
      <c r="K37" s="23"/>
      <c r="L37" s="23"/>
      <c r="M37" s="22"/>
      <c r="N37" s="23"/>
      <c r="O37" s="22"/>
      <c r="P37" s="20"/>
    </row>
    <row r="38" spans="1:16" ht="20.100000000000001" customHeight="1">
      <c r="A38" s="21"/>
      <c r="B38" s="19"/>
      <c r="C38" s="19"/>
      <c r="D38" s="22"/>
      <c r="E38" s="22"/>
      <c r="F38" s="19"/>
      <c r="G38" s="19"/>
      <c r="H38" s="22"/>
      <c r="I38" s="23"/>
      <c r="J38" s="22"/>
      <c r="K38" s="23"/>
      <c r="L38" s="23"/>
      <c r="M38" s="22"/>
      <c r="N38" s="23"/>
      <c r="O38" s="22"/>
      <c r="P38" s="20"/>
    </row>
    <row r="39" spans="1:16" ht="20.100000000000001" customHeight="1">
      <c r="A39" s="21"/>
      <c r="B39" s="19"/>
      <c r="C39" s="19"/>
      <c r="D39" s="22"/>
      <c r="E39" s="22"/>
      <c r="F39" s="19"/>
      <c r="G39" s="19"/>
      <c r="H39" s="22"/>
      <c r="I39" s="23"/>
      <c r="J39" s="22"/>
      <c r="K39" s="23"/>
      <c r="L39" s="23"/>
      <c r="M39" s="22"/>
      <c r="N39" s="23"/>
      <c r="O39" s="22"/>
      <c r="P39" s="20"/>
    </row>
    <row r="40" spans="1:16" ht="20.100000000000001" customHeight="1">
      <c r="A40" s="21"/>
      <c r="B40" s="19"/>
      <c r="C40" s="19"/>
      <c r="D40" s="22"/>
      <c r="E40" s="22"/>
      <c r="F40" s="19"/>
      <c r="G40" s="19"/>
      <c r="H40" s="22"/>
      <c r="I40" s="23"/>
      <c r="J40" s="22"/>
      <c r="K40" s="23"/>
      <c r="L40" s="23"/>
      <c r="M40" s="22"/>
      <c r="N40" s="23"/>
      <c r="O40" s="22"/>
      <c r="P40" s="20"/>
    </row>
    <row r="41" spans="1:16" ht="20.100000000000001" customHeight="1">
      <c r="A41" s="21"/>
      <c r="B41" s="19"/>
      <c r="C41" s="19"/>
      <c r="D41" s="22"/>
      <c r="E41" s="22"/>
      <c r="F41" s="19"/>
      <c r="G41" s="19"/>
      <c r="H41" s="22"/>
      <c r="I41" s="23"/>
      <c r="J41" s="22"/>
      <c r="K41" s="23"/>
      <c r="L41" s="23"/>
      <c r="M41" s="22"/>
      <c r="N41" s="23"/>
      <c r="O41" s="22"/>
      <c r="P41" s="20"/>
    </row>
    <row r="42" spans="1:16" ht="20.100000000000001" customHeight="1">
      <c r="A42" s="21"/>
      <c r="B42" s="19"/>
      <c r="C42" s="19"/>
      <c r="D42" s="22"/>
      <c r="E42" s="22"/>
      <c r="F42" s="19"/>
      <c r="G42" s="19"/>
      <c r="H42" s="22"/>
      <c r="I42" s="23"/>
      <c r="J42" s="22"/>
      <c r="K42" s="23"/>
      <c r="L42" s="23"/>
      <c r="M42" s="22"/>
      <c r="N42" s="23"/>
      <c r="O42" s="22"/>
      <c r="P42" s="20"/>
    </row>
    <row r="43" spans="1:16" ht="20.100000000000001" customHeight="1">
      <c r="A43" s="21"/>
      <c r="B43" s="19"/>
      <c r="C43" s="19"/>
      <c r="D43" s="22"/>
      <c r="E43" s="22"/>
      <c r="F43" s="19"/>
      <c r="G43" s="19"/>
      <c r="H43" s="22"/>
      <c r="I43" s="23"/>
      <c r="J43" s="22"/>
      <c r="K43" s="23"/>
      <c r="L43" s="23"/>
      <c r="M43" s="22"/>
      <c r="N43" s="23"/>
      <c r="O43" s="22"/>
      <c r="P43" s="20"/>
    </row>
    <row r="44" spans="1:16" ht="20.100000000000001" customHeight="1">
      <c r="A44" s="21"/>
      <c r="B44" s="19"/>
      <c r="C44" s="19"/>
      <c r="D44" s="22"/>
      <c r="E44" s="22"/>
      <c r="F44" s="19"/>
      <c r="G44" s="19"/>
      <c r="H44" s="22"/>
      <c r="I44" s="23"/>
      <c r="J44" s="22"/>
      <c r="K44" s="23"/>
      <c r="L44" s="23"/>
      <c r="M44" s="22"/>
      <c r="N44" s="23"/>
      <c r="O44" s="22"/>
      <c r="P44" s="20"/>
    </row>
    <row r="45" spans="1:16" ht="20.100000000000001" customHeight="1">
      <c r="A45" s="21"/>
      <c r="B45" s="19"/>
      <c r="C45" s="19"/>
      <c r="D45" s="22"/>
      <c r="E45" s="22"/>
      <c r="F45" s="19"/>
      <c r="G45" s="19"/>
      <c r="H45" s="22"/>
      <c r="I45" s="23"/>
      <c r="J45" s="22"/>
      <c r="K45" s="23"/>
      <c r="L45" s="23"/>
      <c r="M45" s="22"/>
      <c r="N45" s="23"/>
      <c r="O45" s="22"/>
      <c r="P45" s="20"/>
    </row>
    <row r="46" spans="1:16" ht="20.100000000000001" customHeight="1">
      <c r="A46" s="21"/>
      <c r="B46" s="19"/>
      <c r="C46" s="19"/>
      <c r="D46" s="22"/>
      <c r="E46" s="22"/>
      <c r="F46" s="19"/>
      <c r="G46" s="19"/>
      <c r="H46" s="22"/>
      <c r="I46" s="23"/>
      <c r="J46" s="22"/>
      <c r="K46" s="23"/>
      <c r="L46" s="23"/>
      <c r="M46" s="22"/>
      <c r="N46" s="23"/>
      <c r="O46" s="22"/>
      <c r="P46" s="20"/>
    </row>
    <row r="47" spans="1:16" ht="20.100000000000001" customHeight="1">
      <c r="A47" s="21"/>
      <c r="B47" s="19"/>
      <c r="C47" s="19"/>
      <c r="D47" s="22"/>
      <c r="E47" s="22"/>
      <c r="F47" s="19"/>
      <c r="G47" s="19"/>
      <c r="H47" s="22"/>
      <c r="I47" s="23"/>
      <c r="J47" s="22"/>
      <c r="K47" s="23"/>
      <c r="L47" s="23"/>
      <c r="M47" s="22"/>
      <c r="N47" s="23"/>
      <c r="O47" s="22"/>
      <c r="P47" s="20"/>
    </row>
    <row r="48" spans="1:16" ht="20.100000000000001" customHeight="1">
      <c r="A48" s="21"/>
      <c r="B48" s="19"/>
      <c r="C48" s="19"/>
      <c r="D48" s="22"/>
      <c r="E48" s="22"/>
      <c r="F48" s="19"/>
      <c r="G48" s="19"/>
      <c r="H48" s="22"/>
      <c r="I48" s="23"/>
      <c r="J48" s="22"/>
      <c r="K48" s="23"/>
      <c r="L48" s="23"/>
      <c r="M48" s="22"/>
      <c r="N48" s="23"/>
      <c r="O48" s="22"/>
      <c r="P48" s="20"/>
    </row>
    <row r="49" spans="1:16" ht="20.100000000000001" customHeight="1">
      <c r="A49" s="21"/>
      <c r="B49" s="19"/>
      <c r="C49" s="19"/>
      <c r="D49" s="22"/>
      <c r="E49" s="22"/>
      <c r="F49" s="19"/>
      <c r="G49" s="19"/>
      <c r="H49" s="22"/>
      <c r="I49" s="23"/>
      <c r="J49" s="22"/>
      <c r="K49" s="23"/>
      <c r="L49" s="23"/>
      <c r="M49" s="22"/>
      <c r="N49" s="23"/>
      <c r="O49" s="22"/>
      <c r="P49" s="20"/>
    </row>
    <row r="50" spans="1:16" ht="20.100000000000001" customHeight="1">
      <c r="A50" s="21"/>
      <c r="B50" s="19"/>
      <c r="C50" s="19"/>
      <c r="D50" s="22"/>
      <c r="E50" s="22"/>
      <c r="F50" s="19"/>
      <c r="G50" s="19"/>
      <c r="H50" s="22"/>
      <c r="I50" s="23"/>
      <c r="J50" s="22"/>
      <c r="K50" s="23"/>
      <c r="L50" s="23"/>
      <c r="M50" s="22"/>
      <c r="N50" s="23"/>
      <c r="O50" s="22"/>
      <c r="P50" s="20"/>
    </row>
    <row r="51" spans="1:16" ht="20.100000000000001" customHeight="1">
      <c r="A51" s="21"/>
      <c r="B51" s="19"/>
      <c r="C51" s="19"/>
      <c r="D51" s="22"/>
      <c r="E51" s="22"/>
      <c r="F51" s="19"/>
      <c r="G51" s="19"/>
      <c r="H51" s="22"/>
      <c r="I51" s="23"/>
      <c r="J51" s="22"/>
      <c r="K51" s="23"/>
      <c r="L51" s="23"/>
      <c r="M51" s="22"/>
      <c r="N51" s="23"/>
      <c r="O51" s="22"/>
      <c r="P51" s="20"/>
    </row>
    <row r="52" spans="1:16" ht="20.100000000000001" customHeight="1">
      <c r="A52" s="21"/>
      <c r="B52" s="19"/>
      <c r="C52" s="19"/>
      <c r="D52" s="22"/>
      <c r="E52" s="22"/>
      <c r="F52" s="19"/>
      <c r="G52" s="19"/>
      <c r="H52" s="22"/>
      <c r="I52" s="23"/>
      <c r="J52" s="22"/>
      <c r="K52" s="23"/>
      <c r="L52" s="23"/>
      <c r="M52" s="22"/>
      <c r="N52" s="23"/>
      <c r="O52" s="22"/>
      <c r="P52" s="20"/>
    </row>
    <row r="53" spans="1:16" ht="20.100000000000001" customHeight="1">
      <c r="A53" s="21"/>
      <c r="B53" s="19"/>
      <c r="C53" s="19"/>
      <c r="D53" s="22"/>
      <c r="E53" s="22"/>
      <c r="F53" s="19"/>
      <c r="G53" s="19"/>
      <c r="H53" s="22"/>
      <c r="I53" s="23"/>
      <c r="J53" s="22"/>
      <c r="K53" s="23"/>
      <c r="L53" s="23"/>
      <c r="M53" s="22"/>
      <c r="N53" s="23"/>
      <c r="O53" s="22"/>
      <c r="P53" s="20"/>
    </row>
    <row r="54" spans="1:16" ht="20.100000000000001" customHeight="1">
      <c r="A54" s="21"/>
      <c r="B54" s="19"/>
      <c r="C54" s="19"/>
      <c r="D54" s="22"/>
      <c r="E54" s="22"/>
      <c r="F54" s="19"/>
      <c r="G54" s="19"/>
      <c r="H54" s="22"/>
      <c r="I54" s="23"/>
      <c r="J54" s="22"/>
      <c r="K54" s="23"/>
      <c r="L54" s="23"/>
      <c r="M54" s="22"/>
      <c r="N54" s="23"/>
      <c r="O54" s="22"/>
      <c r="P54" s="20"/>
    </row>
    <row r="55" spans="1:16" ht="20.100000000000001" customHeight="1">
      <c r="A55" s="21"/>
      <c r="B55" s="19"/>
      <c r="C55" s="19"/>
      <c r="D55" s="22"/>
      <c r="E55" s="22"/>
      <c r="F55" s="19"/>
      <c r="G55" s="19"/>
      <c r="H55" s="22"/>
      <c r="I55" s="23"/>
      <c r="J55" s="22"/>
      <c r="K55" s="23"/>
      <c r="L55" s="23"/>
      <c r="M55" s="22"/>
      <c r="N55" s="23"/>
      <c r="O55" s="22"/>
      <c r="P55" s="20"/>
    </row>
    <row r="56" spans="1:16" ht="20.100000000000001" customHeight="1">
      <c r="A56" s="21"/>
      <c r="B56" s="19"/>
      <c r="C56" s="19"/>
      <c r="D56" s="22"/>
      <c r="E56" s="22"/>
      <c r="F56" s="19"/>
      <c r="G56" s="19"/>
      <c r="H56" s="22"/>
      <c r="I56" s="23"/>
      <c r="J56" s="22"/>
      <c r="K56" s="23"/>
      <c r="L56" s="23"/>
      <c r="M56" s="22"/>
      <c r="N56" s="23"/>
      <c r="O56" s="22"/>
      <c r="P56" s="20"/>
    </row>
    <row r="57" spans="1:16" ht="20.100000000000001" customHeight="1">
      <c r="A57" s="21"/>
      <c r="B57" s="19"/>
      <c r="C57" s="19"/>
      <c r="D57" s="22"/>
      <c r="E57" s="22"/>
      <c r="F57" s="19"/>
      <c r="G57" s="19"/>
      <c r="H57" s="22"/>
      <c r="I57" s="23"/>
      <c r="J57" s="22"/>
      <c r="K57" s="23"/>
      <c r="L57" s="23"/>
      <c r="M57" s="22"/>
      <c r="N57" s="23"/>
      <c r="O57" s="22"/>
      <c r="P57" s="20"/>
    </row>
    <row r="58" spans="1:16" ht="20.100000000000001" customHeight="1">
      <c r="A58" s="21"/>
      <c r="B58" s="19"/>
      <c r="C58" s="19"/>
      <c r="D58" s="22"/>
      <c r="E58" s="22"/>
      <c r="F58" s="19"/>
      <c r="G58" s="19"/>
      <c r="H58" s="22"/>
      <c r="I58" s="23"/>
      <c r="J58" s="22"/>
      <c r="K58" s="23"/>
      <c r="L58" s="23"/>
      <c r="M58" s="22"/>
      <c r="N58" s="23"/>
      <c r="O58" s="22"/>
      <c r="P58" s="20"/>
    </row>
    <row r="59" spans="1:16" ht="20.100000000000001" customHeight="1">
      <c r="A59" s="21"/>
      <c r="B59" s="19"/>
      <c r="C59" s="19"/>
      <c r="D59" s="22"/>
      <c r="E59" s="22"/>
      <c r="F59" s="19"/>
      <c r="G59" s="19"/>
      <c r="H59" s="22"/>
      <c r="I59" s="23"/>
      <c r="J59" s="22"/>
      <c r="K59" s="23"/>
      <c r="L59" s="23"/>
      <c r="M59" s="22"/>
      <c r="N59" s="43"/>
      <c r="O59" s="22"/>
      <c r="P59" s="20"/>
    </row>
    <row r="60" spans="1:16" ht="20.100000000000001" customHeight="1">
      <c r="A60" s="6"/>
      <c r="B60" s="2"/>
      <c r="C60" s="2"/>
      <c r="D60" s="17"/>
      <c r="E60" s="17"/>
      <c r="F60" s="2"/>
      <c r="G60" s="2"/>
      <c r="H60" s="17"/>
      <c r="I60" s="24"/>
      <c r="J60" s="17"/>
      <c r="K60" s="24"/>
      <c r="L60" s="24"/>
      <c r="M60" s="17"/>
      <c r="N60" s="2" t="s">
        <v>12</v>
      </c>
      <c r="O60" s="17"/>
      <c r="P60" s="44">
        <f>IF(P61=0,0,SUM(P5:P58))</f>
        <v>0</v>
      </c>
    </row>
    <row r="61" spans="1:16" ht="20.100000000000001" customHeight="1">
      <c r="A61" s="6"/>
      <c r="B61" s="2"/>
      <c r="C61" s="2"/>
      <c r="D61" s="17"/>
      <c r="E61" s="17"/>
      <c r="F61" s="2"/>
      <c r="G61" s="2"/>
      <c r="H61" s="17"/>
      <c r="I61" s="24"/>
      <c r="J61" s="17"/>
      <c r="K61" s="24"/>
      <c r="L61" s="24"/>
      <c r="M61" s="17"/>
      <c r="N61" s="2" t="s">
        <v>12</v>
      </c>
      <c r="O61" s="17"/>
      <c r="P61" s="44">
        <v>0</v>
      </c>
    </row>
    <row r="62" spans="1:16" ht="20.100000000000001" customHeight="1">
      <c r="A62" s="6"/>
      <c r="B62" s="2"/>
      <c r="C62" s="2"/>
      <c r="D62" s="17"/>
      <c r="E62" s="17"/>
      <c r="F62" s="2"/>
      <c r="G62" s="2"/>
      <c r="H62" s="17"/>
      <c r="I62" s="24"/>
      <c r="J62" s="17"/>
      <c r="K62" s="24"/>
      <c r="L62" s="24"/>
      <c r="M62" s="17"/>
      <c r="N62" s="2" t="s">
        <v>107</v>
      </c>
      <c r="O62" s="17"/>
      <c r="P62" s="45">
        <f>IF(P61=0,SUM(P5:P58),P60-P61)</f>
        <v>972.95</v>
      </c>
    </row>
    <row r="63" spans="1:16" ht="20.100000000000001" customHeight="1">
      <c r="A63" s="6"/>
      <c r="B63" s="2"/>
      <c r="C63" s="2"/>
      <c r="D63" s="17"/>
      <c r="E63" s="17"/>
      <c r="F63" s="2"/>
      <c r="G63" s="2"/>
      <c r="H63" s="17"/>
      <c r="I63" s="24"/>
      <c r="J63" s="17"/>
      <c r="K63" s="24"/>
      <c r="L63" s="24"/>
      <c r="M63" s="17"/>
      <c r="N63" s="2"/>
      <c r="O63" s="17"/>
      <c r="P63" s="7"/>
    </row>
    <row r="64" spans="1:16">
      <c r="A64" s="31" t="s">
        <v>10</v>
      </c>
      <c r="B64" s="34" t="s">
        <v>109</v>
      </c>
      <c r="C64" s="36"/>
      <c r="D64" s="36"/>
      <c r="E64" s="46"/>
      <c r="F64" s="46"/>
      <c r="G64" s="47"/>
      <c r="H64" s="36"/>
      <c r="I64" s="36" t="s">
        <v>117</v>
      </c>
      <c r="J64" s="47"/>
      <c r="K64" s="48" t="s">
        <v>178</v>
      </c>
      <c r="L64" s="36"/>
      <c r="M64" s="36"/>
      <c r="N64" s="34" t="s">
        <v>108</v>
      </c>
      <c r="O64" s="36"/>
      <c r="P64" s="50" t="s">
        <v>179</v>
      </c>
    </row>
    <row r="65" spans="1:16">
      <c r="A65" s="94" t="s">
        <v>11</v>
      </c>
      <c r="B65" s="6"/>
      <c r="C65" s="2"/>
      <c r="D65" s="2"/>
      <c r="E65" s="51"/>
      <c r="F65" s="51"/>
      <c r="G65" s="2"/>
      <c r="H65" s="2"/>
      <c r="I65" s="2"/>
      <c r="J65" s="2"/>
      <c r="K65" s="2"/>
      <c r="L65" s="2"/>
      <c r="M65" s="2"/>
      <c r="N65" s="6"/>
      <c r="O65" s="2"/>
      <c r="P65" s="52"/>
    </row>
    <row r="66" spans="1:16">
      <c r="A66" s="32" t="s">
        <v>83</v>
      </c>
      <c r="B66" s="154" t="s">
        <v>180</v>
      </c>
      <c r="C66" s="155"/>
      <c r="D66" s="155"/>
      <c r="E66" s="155"/>
      <c r="F66" s="156"/>
      <c r="G66" s="156"/>
      <c r="H66" s="156"/>
      <c r="I66" s="156"/>
      <c r="J66" s="156"/>
      <c r="K66" s="156"/>
      <c r="L66" s="156"/>
      <c r="M66" s="157"/>
      <c r="N66" s="6"/>
      <c r="O66" s="2"/>
      <c r="P66" s="52"/>
    </row>
    <row r="67" spans="1:16" ht="15.75" customHeight="1">
      <c r="A67" s="94" t="s">
        <v>110</v>
      </c>
      <c r="B67" s="158"/>
      <c r="C67" s="159"/>
      <c r="D67" s="159"/>
      <c r="E67" s="159"/>
      <c r="F67" s="156"/>
      <c r="G67" s="156"/>
      <c r="H67" s="156"/>
      <c r="I67" s="156"/>
      <c r="J67" s="156"/>
      <c r="K67" s="156"/>
      <c r="L67" s="156"/>
      <c r="M67" s="157"/>
      <c r="N67" s="163">
        <f>+P62</f>
        <v>972.95</v>
      </c>
      <c r="O67" s="164"/>
      <c r="P67" s="165"/>
    </row>
    <row r="68" spans="1:16">
      <c r="A68" s="95" t="s">
        <v>178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2"/>
      <c r="N68" s="38"/>
      <c r="O68" s="39"/>
      <c r="P68" s="53"/>
    </row>
    <row r="69" spans="1:16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4"/>
      <c r="O69" s="55"/>
      <c r="P69" s="56"/>
    </row>
    <row r="70" spans="1:16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6" t="s">
        <v>118</v>
      </c>
      <c r="O70" s="147"/>
      <c r="P70" s="166"/>
    </row>
    <row r="71" spans="1:16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57"/>
      <c r="O71" s="58"/>
      <c r="P71" s="63"/>
    </row>
    <row r="72" spans="1:16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57"/>
      <c r="O72" s="58"/>
      <c r="P72" s="63"/>
    </row>
    <row r="73" spans="1:16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1"/>
      <c r="J73" s="1"/>
      <c r="K73" s="3"/>
      <c r="L73" s="3"/>
      <c r="M73" s="3"/>
      <c r="N73" s="146" t="s">
        <v>12</v>
      </c>
      <c r="O73" s="147"/>
      <c r="P73" s="148"/>
    </row>
    <row r="74" spans="1:16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46" t="s">
        <v>12</v>
      </c>
      <c r="O74" s="147"/>
      <c r="P74" s="148"/>
    </row>
    <row r="75" spans="1:16">
      <c r="A75" s="62" t="s">
        <v>114</v>
      </c>
      <c r="B75" s="64" t="s">
        <v>12</v>
      </c>
      <c r="C75" s="64"/>
      <c r="D75" s="65"/>
      <c r="E75" s="65"/>
      <c r="F75" s="66"/>
      <c r="G75" s="66"/>
      <c r="H75" s="66"/>
      <c r="I75" s="66"/>
      <c r="J75" s="66"/>
      <c r="K75" s="66"/>
      <c r="L75" s="66"/>
      <c r="M75" s="66"/>
      <c r="N75" s="67"/>
      <c r="O75" s="66"/>
      <c r="P75" s="68"/>
    </row>
    <row r="76" spans="1:16">
      <c r="A76" s="14"/>
      <c r="B76" s="8"/>
      <c r="C76" s="9"/>
      <c r="D76" s="14"/>
      <c r="E76" s="8"/>
      <c r="F76" s="149" t="s">
        <v>115</v>
      </c>
      <c r="G76" s="149"/>
      <c r="H76" s="149"/>
      <c r="I76" s="150"/>
      <c r="J76" s="150"/>
      <c r="K76" s="150"/>
      <c r="L76" s="150"/>
      <c r="M76" s="150"/>
      <c r="N76" s="69" t="s">
        <v>119</v>
      </c>
      <c r="O76" s="70"/>
      <c r="P76" s="50" t="s">
        <v>120</v>
      </c>
    </row>
    <row r="77" spans="1:16">
      <c r="A77" s="15"/>
      <c r="B77" s="10"/>
      <c r="C77" s="11"/>
      <c r="D77" s="62" t="s">
        <v>12</v>
      </c>
      <c r="E77" s="10"/>
      <c r="F77" s="1"/>
      <c r="G77" s="1"/>
      <c r="H77" s="1"/>
      <c r="I77" s="1"/>
      <c r="J77" s="1"/>
      <c r="K77" s="1"/>
      <c r="L77" s="1"/>
      <c r="M77" s="1"/>
      <c r="N77" s="71" t="s">
        <v>12</v>
      </c>
      <c r="O77" s="72"/>
      <c r="P77" s="73" t="s">
        <v>12</v>
      </c>
    </row>
    <row r="78" spans="1:16">
      <c r="A78" s="15"/>
      <c r="B78" s="10"/>
      <c r="C78" s="11"/>
      <c r="D78" s="62" t="s">
        <v>104</v>
      </c>
      <c r="E78" s="10"/>
      <c r="F78" s="1"/>
      <c r="G78" s="1"/>
      <c r="H78" s="1"/>
      <c r="I78" s="1"/>
      <c r="J78" s="1"/>
      <c r="K78" s="1"/>
      <c r="L78" s="1"/>
      <c r="M78" s="1"/>
      <c r="N78" s="71" t="s">
        <v>12</v>
      </c>
      <c r="O78" s="72"/>
      <c r="P78" s="73" t="s">
        <v>12</v>
      </c>
    </row>
    <row r="79" spans="1:16">
      <c r="A79" s="16"/>
      <c r="B79" s="10"/>
      <c r="C79" s="11"/>
      <c r="D79" s="62" t="s">
        <v>116</v>
      </c>
      <c r="E79" s="10"/>
      <c r="F79" s="3"/>
      <c r="G79" s="3"/>
      <c r="H79" s="3"/>
      <c r="I79" s="3"/>
      <c r="J79" s="3"/>
      <c r="K79" s="3"/>
      <c r="L79" s="3"/>
      <c r="M79" s="3"/>
      <c r="N79" s="71" t="s">
        <v>12</v>
      </c>
      <c r="O79" s="72"/>
      <c r="P79" s="73" t="s">
        <v>12</v>
      </c>
    </row>
    <row r="80" spans="1:16">
      <c r="A80" s="12"/>
      <c r="B80" s="25"/>
      <c r="C80" s="13"/>
      <c r="D80" s="4" t="s">
        <v>12</v>
      </c>
      <c r="E80" s="25"/>
      <c r="F80" s="74"/>
      <c r="G80" s="74"/>
      <c r="H80" s="74"/>
      <c r="I80" s="74"/>
      <c r="J80" s="74"/>
      <c r="K80" s="74"/>
      <c r="L80" s="74"/>
      <c r="M80" s="74"/>
      <c r="N80" s="75" t="s">
        <v>12</v>
      </c>
      <c r="O80" s="76"/>
      <c r="P80" s="77" t="s">
        <v>12</v>
      </c>
    </row>
  </sheetData>
  <mergeCells count="10">
    <mergeCell ref="A71:M71"/>
    <mergeCell ref="N73:P73"/>
    <mergeCell ref="N74:P74"/>
    <mergeCell ref="F76:M76"/>
    <mergeCell ref="A2:P2"/>
    <mergeCell ref="A3:P3"/>
    <mergeCell ref="B66:M68"/>
    <mergeCell ref="N67:P67"/>
    <mergeCell ref="A70:M70"/>
    <mergeCell ref="N70:P70"/>
  </mergeCells>
  <conditionalFormatting sqref="A68">
    <cfRule type="expression" dxfId="15" priority="1" stopIfTrue="1">
      <formula>$A68="EDIF"</formula>
    </cfRule>
    <cfRule type="expression" dxfId="1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>
  <sheetPr codeName="Plan52"/>
  <dimension ref="A1:L80"/>
  <sheetViews>
    <sheetView showZeros="0" topLeftCell="A55" zoomScaleNormal="100" workbookViewId="0">
      <selection activeCell="D7" sqref="D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212</v>
      </c>
    </row>
    <row r="5" spans="1:12" ht="20.100000000000001" customHeight="1">
      <c r="A5" s="78" t="s">
        <v>105</v>
      </c>
      <c r="B5" s="19"/>
      <c r="C5" s="22"/>
      <c r="D5" s="98" t="s">
        <v>45</v>
      </c>
      <c r="E5" s="22"/>
      <c r="F5" s="5" t="s">
        <v>47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91" t="s">
        <v>228</v>
      </c>
      <c r="C7" s="22"/>
      <c r="D7" s="88">
        <f>'Item 03.02.00'!Q62</f>
        <v>0.9</v>
      </c>
      <c r="E7" s="33" t="str">
        <f>IF($D7=0,"","x")</f>
        <v>x</v>
      </c>
      <c r="F7" s="100">
        <v>5.7</v>
      </c>
      <c r="G7" s="22"/>
      <c r="H7" s="23"/>
      <c r="I7" s="22"/>
      <c r="J7" s="23"/>
      <c r="K7" s="33" t="str">
        <f>IF($D7=0,"","=")</f>
        <v>=</v>
      </c>
      <c r="L7" s="93">
        <f>ROUND(D7*F7,2)</f>
        <v>5.13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5.13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58100</v>
      </c>
      <c r="I64" s="36"/>
      <c r="J64" s="34" t="s">
        <v>108</v>
      </c>
      <c r="K64" s="36"/>
      <c r="L64" s="50" t="s">
        <v>188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102</v>
      </c>
      <c r="B66" s="154" t="s">
        <v>189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5.13</v>
      </c>
      <c r="K67" s="164"/>
      <c r="L67" s="165"/>
    </row>
    <row r="68" spans="1:12">
      <c r="A68" s="95">
        <v>58100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13" priority="1" stopIfTrue="1">
      <formula>$A68="EDIF"</formula>
    </cfRule>
    <cfRule type="expression" dxfId="1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>
  <sheetPr codeName="Plan53"/>
  <dimension ref="A1:L80"/>
  <sheetViews>
    <sheetView showZeros="0" zoomScaleNormal="100" workbookViewId="0">
      <selection activeCell="F10" sqref="F10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213</v>
      </c>
    </row>
    <row r="5" spans="1:12" ht="20.100000000000001" customHeight="1">
      <c r="A5" s="78" t="s">
        <v>105</v>
      </c>
      <c r="B5" s="19"/>
      <c r="C5" s="22"/>
      <c r="D5" s="98" t="s">
        <v>15</v>
      </c>
      <c r="E5" s="22"/>
      <c r="F5" s="5" t="s">
        <v>47</v>
      </c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91" t="s">
        <v>228</v>
      </c>
      <c r="C7" s="22"/>
      <c r="D7" s="88">
        <v>3</v>
      </c>
      <c r="E7" s="33" t="str">
        <f>IF($D7=0,"","x")</f>
        <v>x</v>
      </c>
      <c r="F7" s="100">
        <v>5.7</v>
      </c>
      <c r="G7" s="22"/>
      <c r="H7" s="23"/>
      <c r="I7" s="22"/>
      <c r="J7" s="23"/>
      <c r="K7" s="33" t="str">
        <f>IF($D7=0,"","=")</f>
        <v>=</v>
      </c>
      <c r="L7" s="93">
        <f>ROUND(D7*F7,2)</f>
        <v>17.100000000000001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>
        <f>3*0.3*0.12</f>
        <v>0.10799999999999998</v>
      </c>
      <c r="E10" s="22"/>
      <c r="F10" s="23">
        <f>D10*F7</f>
        <v>0.61559999999999993</v>
      </c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17.100000000000001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58200</v>
      </c>
      <c r="I64" s="36"/>
      <c r="J64" s="34" t="s">
        <v>108</v>
      </c>
      <c r="K64" s="36"/>
      <c r="L64" s="50" t="s">
        <v>191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68</v>
      </c>
      <c r="B66" s="154" t="s">
        <v>192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17.100000000000001</v>
      </c>
      <c r="K67" s="164"/>
      <c r="L67" s="165"/>
    </row>
    <row r="68" spans="1:12">
      <c r="A68" s="95">
        <v>58200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57"/>
      <c r="K71" s="58"/>
      <c r="L71" s="63"/>
    </row>
    <row r="72" spans="1:12">
      <c r="A72" s="60"/>
      <c r="B72" s="61"/>
      <c r="C72" s="61"/>
      <c r="D72" s="61"/>
      <c r="E72" s="61"/>
      <c r="F72" s="61"/>
      <c r="G72" s="61"/>
      <c r="H72" s="61"/>
      <c r="I72" s="61"/>
      <c r="J72" s="57"/>
      <c r="K72" s="58"/>
      <c r="L72" s="63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11" priority="1" stopIfTrue="1">
      <formula>$A68="EDIF"</formula>
    </cfRule>
    <cfRule type="expression" dxfId="1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>
  <dimension ref="A1:L80"/>
  <sheetViews>
    <sheetView showZeros="0" zoomScaleNormal="100" workbookViewId="0">
      <selection activeCell="B16" sqref="B16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214</v>
      </c>
    </row>
    <row r="5" spans="1:12" ht="20.100000000000001" customHeight="1">
      <c r="A5" s="78" t="s">
        <v>105</v>
      </c>
      <c r="B5" s="19"/>
      <c r="C5" s="22"/>
      <c r="D5" s="92" t="s">
        <v>41</v>
      </c>
      <c r="E5" s="22"/>
      <c r="F5" s="5"/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 t="s">
        <v>95</v>
      </c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/>
      <c r="B7" s="5" t="s">
        <v>31</v>
      </c>
      <c r="C7" s="22"/>
      <c r="D7" s="88">
        <v>721.12</v>
      </c>
      <c r="E7" s="33"/>
      <c r="F7" s="108"/>
      <c r="G7" s="22"/>
      <c r="H7" s="28"/>
      <c r="I7" s="22"/>
      <c r="J7" s="23"/>
      <c r="K7" s="33" t="str">
        <f>IF($D7=0,"","=")</f>
        <v>=</v>
      </c>
      <c r="L7" s="93">
        <f>D7</f>
        <v>721.12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721.12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215</v>
      </c>
      <c r="I64" s="36"/>
      <c r="J64" s="34" t="s">
        <v>108</v>
      </c>
      <c r="K64" s="36"/>
      <c r="L64" s="50" t="s">
        <v>3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97</v>
      </c>
      <c r="B66" s="154" t="s">
        <v>216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721.12</v>
      </c>
      <c r="K67" s="164"/>
      <c r="L67" s="165"/>
    </row>
    <row r="68" spans="1:12">
      <c r="A68" s="95" t="s">
        <v>215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38"/>
      <c r="K71" s="139"/>
      <c r="L71" s="140"/>
    </row>
    <row r="72" spans="1:12">
      <c r="A72" s="136"/>
      <c r="B72" s="137"/>
      <c r="C72" s="137"/>
      <c r="D72" s="137"/>
      <c r="E72" s="137"/>
      <c r="F72" s="137"/>
      <c r="G72" s="137"/>
      <c r="H72" s="137"/>
      <c r="I72" s="137"/>
      <c r="J72" s="138"/>
      <c r="K72" s="139"/>
      <c r="L72" s="140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9" priority="1" stopIfTrue="1">
      <formula>$A68="EDIF"</formula>
    </cfRule>
    <cfRule type="expression" dxfId="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>
  <dimension ref="A1:L80"/>
  <sheetViews>
    <sheetView showZeros="0" zoomScaleNormal="100" workbookViewId="0">
      <selection activeCell="J30" sqref="J30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217</v>
      </c>
    </row>
    <row r="5" spans="1:12" ht="20.100000000000001" customHeight="1">
      <c r="A5" s="78" t="s">
        <v>105</v>
      </c>
      <c r="B5" s="19"/>
      <c r="C5" s="22"/>
      <c r="D5" s="98" t="s">
        <v>35</v>
      </c>
      <c r="E5" s="22"/>
      <c r="F5" s="5"/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2.5</v>
      </c>
      <c r="E7" s="33"/>
      <c r="F7" s="108"/>
      <c r="G7" s="22"/>
      <c r="H7" s="28"/>
      <c r="I7" s="22"/>
      <c r="J7" s="23"/>
      <c r="K7" s="33" t="str">
        <f>IF($D7=0,"","=")</f>
        <v>=</v>
      </c>
      <c r="L7" s="93">
        <f>D7</f>
        <v>2.5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2.5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>
        <v>57500</v>
      </c>
      <c r="I64" s="36"/>
      <c r="J64" s="34" t="s">
        <v>108</v>
      </c>
      <c r="K64" s="36"/>
      <c r="L64" s="50" t="s">
        <v>2</v>
      </c>
    </row>
    <row r="65" spans="1:12">
      <c r="A65" s="94" t="s">
        <v>8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78</v>
      </c>
      <c r="B66" s="154" t="s">
        <v>218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2.5</v>
      </c>
      <c r="K67" s="164"/>
      <c r="L67" s="165"/>
    </row>
    <row r="68" spans="1:12">
      <c r="A68" s="95">
        <v>57500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27"/>
      <c r="K71" s="128"/>
      <c r="L71" s="129"/>
    </row>
    <row r="72" spans="1:12">
      <c r="A72" s="125"/>
      <c r="B72" s="126"/>
      <c r="C72" s="126"/>
      <c r="D72" s="126"/>
      <c r="E72" s="126"/>
      <c r="F72" s="126"/>
      <c r="G72" s="126"/>
      <c r="H72" s="126"/>
      <c r="I72" s="126"/>
      <c r="J72" s="127"/>
      <c r="K72" s="128"/>
      <c r="L72" s="12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7" priority="1" stopIfTrue="1">
      <formula>$A68="EDIF"</formula>
    </cfRule>
    <cfRule type="expression" dxfId="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>
  <dimension ref="A1:L80"/>
  <sheetViews>
    <sheetView showZeros="0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219</v>
      </c>
    </row>
    <row r="5" spans="1:12" ht="20.100000000000001" customHeight="1">
      <c r="A5" s="78" t="s">
        <v>105</v>
      </c>
      <c r="B5" s="19"/>
      <c r="C5" s="22"/>
      <c r="D5" s="98" t="s">
        <v>35</v>
      </c>
      <c r="E5" s="22"/>
      <c r="F5" s="5" t="s">
        <v>37</v>
      </c>
      <c r="G5" s="22"/>
      <c r="H5" s="19" t="s">
        <v>75</v>
      </c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1.2</v>
      </c>
      <c r="E7" s="33" t="str">
        <f>IF($D7=0,"","x")</f>
        <v>x</v>
      </c>
      <c r="F7" s="108">
        <v>0.5</v>
      </c>
      <c r="G7" s="22" t="s">
        <v>4</v>
      </c>
      <c r="H7" s="28">
        <v>1</v>
      </c>
      <c r="I7" s="22"/>
      <c r="J7" s="23"/>
      <c r="K7" s="33" t="str">
        <f>IF($D7=0,"","=")</f>
        <v>=</v>
      </c>
      <c r="L7" s="93">
        <f>ROUND(D7*F7*H7,2)</f>
        <v>0.6</v>
      </c>
    </row>
    <row r="8" spans="1:12" ht="20.100000000000001" customHeight="1">
      <c r="A8" s="21"/>
      <c r="B8" s="91"/>
      <c r="C8" s="22"/>
      <c r="D8" s="88">
        <v>1.2</v>
      </c>
      <c r="E8" s="33" t="str">
        <f>IF($D8=0,"","x")</f>
        <v>x</v>
      </c>
      <c r="F8" s="108">
        <v>0.4</v>
      </c>
      <c r="G8" s="22" t="s">
        <v>4</v>
      </c>
      <c r="H8" s="28">
        <v>2</v>
      </c>
      <c r="I8" s="22"/>
      <c r="J8" s="23"/>
      <c r="K8" s="22" t="s">
        <v>36</v>
      </c>
      <c r="L8" s="93">
        <f>ROUND(D8*F8*H8,2)</f>
        <v>0.96</v>
      </c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1.56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220</v>
      </c>
      <c r="I64" s="36"/>
      <c r="J64" s="34" t="s">
        <v>108</v>
      </c>
      <c r="K64" s="36"/>
      <c r="L64" s="50" t="s">
        <v>2</v>
      </c>
    </row>
    <row r="65" spans="1:12">
      <c r="A65" s="94" t="s">
        <v>11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90</v>
      </c>
      <c r="B66" s="154" t="s">
        <v>221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1.56</v>
      </c>
      <c r="K67" s="164"/>
      <c r="L67" s="165"/>
    </row>
    <row r="68" spans="1:12">
      <c r="A68" s="95" t="s">
        <v>220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27"/>
      <c r="K71" s="128"/>
      <c r="L71" s="129"/>
    </row>
    <row r="72" spans="1:12">
      <c r="A72" s="125"/>
      <c r="B72" s="126"/>
      <c r="C72" s="126"/>
      <c r="D72" s="126"/>
      <c r="E72" s="126"/>
      <c r="F72" s="126"/>
      <c r="G72" s="126"/>
      <c r="H72" s="126"/>
      <c r="I72" s="126"/>
      <c r="J72" s="127"/>
      <c r="K72" s="128"/>
      <c r="L72" s="12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5" priority="1" stopIfTrue="1">
      <formula>$A68="EDIF"</formula>
    </cfRule>
    <cfRule type="expression" dxfId="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0"/>
  <sheetViews>
    <sheetView showZeros="0" topLeftCell="A61" zoomScaleNormal="100" workbookViewId="0">
      <selection activeCell="M7" sqref="I7:M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6" width="2.125" customWidth="1"/>
    <col min="7" max="7" width="15.625" customWidth="1"/>
    <col min="8" max="8" width="3.625" customWidth="1"/>
    <col min="9" max="9" width="15.625" customWidth="1"/>
    <col min="10" max="11" width="2.125" customWidth="1"/>
    <col min="12" max="12" width="15.625" customWidth="1"/>
    <col min="13" max="13" width="3.625" customWidth="1"/>
    <col min="14" max="14" width="19.625" customWidth="1"/>
  </cols>
  <sheetData>
    <row r="1" spans="1:14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</row>
    <row r="3" spans="1:14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0" t="s">
        <v>123</v>
      </c>
    </row>
    <row r="5" spans="1:14" ht="20.100000000000001" customHeight="1">
      <c r="A5" s="87" t="s">
        <v>105</v>
      </c>
      <c r="B5" s="19"/>
      <c r="C5" s="22"/>
      <c r="D5" s="33" t="s">
        <v>73</v>
      </c>
      <c r="E5" s="22"/>
      <c r="F5" s="22"/>
      <c r="G5" s="33" t="s">
        <v>74</v>
      </c>
      <c r="H5" s="22"/>
      <c r="I5" s="33" t="s">
        <v>12</v>
      </c>
      <c r="J5" s="22"/>
      <c r="K5" s="22"/>
      <c r="L5" s="41"/>
      <c r="M5" s="22"/>
      <c r="N5" s="99" t="s">
        <v>106</v>
      </c>
    </row>
    <row r="6" spans="1:14" ht="20.100000000000001" customHeight="1">
      <c r="A6" s="21"/>
      <c r="B6" s="19"/>
      <c r="C6" s="22"/>
      <c r="D6" s="19"/>
      <c r="E6" s="19"/>
      <c r="F6" s="22"/>
      <c r="G6" s="28"/>
      <c r="H6" s="22"/>
      <c r="I6" s="27"/>
      <c r="J6" s="26"/>
      <c r="K6" s="22"/>
      <c r="L6" s="28"/>
      <c r="M6" s="22"/>
      <c r="N6" s="20"/>
    </row>
    <row r="7" spans="1:14" ht="20.100000000000001" customHeight="1">
      <c r="A7" s="87" t="s">
        <v>14</v>
      </c>
      <c r="B7" s="5" t="s">
        <v>31</v>
      </c>
      <c r="C7" s="22"/>
      <c r="D7" s="5">
        <v>1</v>
      </c>
      <c r="E7" s="92" t="s">
        <v>4</v>
      </c>
      <c r="F7" s="22"/>
      <c r="G7" s="5">
        <v>2</v>
      </c>
      <c r="H7" s="92" t="s">
        <v>36</v>
      </c>
      <c r="I7" s="5"/>
      <c r="J7" s="29"/>
      <c r="K7" s="42"/>
      <c r="L7" s="23"/>
      <c r="M7" s="92"/>
      <c r="N7" s="93">
        <f>ROUND(D7*G7,2)</f>
        <v>2</v>
      </c>
    </row>
    <row r="8" spans="1:14" ht="20.100000000000001" customHeight="1">
      <c r="A8" s="21"/>
      <c r="B8" s="19"/>
      <c r="C8" s="22"/>
      <c r="D8" s="19"/>
      <c r="E8" s="19"/>
      <c r="F8" s="22"/>
      <c r="G8" s="28"/>
      <c r="H8" s="22"/>
      <c r="I8" s="27"/>
      <c r="J8" s="26"/>
      <c r="K8" s="22"/>
      <c r="L8" s="28"/>
      <c r="M8" s="22"/>
      <c r="N8" s="20"/>
    </row>
    <row r="9" spans="1:14" ht="20.100000000000001" customHeight="1">
      <c r="A9" s="21"/>
      <c r="B9" s="19"/>
      <c r="C9" s="22"/>
      <c r="D9" s="19"/>
      <c r="E9" s="19"/>
      <c r="F9" s="22"/>
      <c r="G9" s="23"/>
      <c r="H9" s="22"/>
      <c r="I9" s="23"/>
      <c r="J9" s="23"/>
      <c r="K9" s="22"/>
      <c r="L9" s="23"/>
      <c r="M9" s="22"/>
      <c r="N9" s="20"/>
    </row>
    <row r="10" spans="1:14" ht="20.100000000000001" customHeight="1">
      <c r="A10" s="21"/>
      <c r="B10" s="19"/>
      <c r="C10" s="22"/>
      <c r="D10" s="19"/>
      <c r="E10" s="19"/>
      <c r="F10" s="22"/>
      <c r="G10" s="28"/>
      <c r="H10" s="22"/>
      <c r="I10" s="27"/>
      <c r="J10" s="26"/>
      <c r="K10" s="22"/>
      <c r="L10" s="28"/>
      <c r="M10" s="22"/>
      <c r="N10" s="20"/>
    </row>
    <row r="11" spans="1:14" ht="20.100000000000001" customHeight="1">
      <c r="A11" s="21"/>
      <c r="B11" s="19"/>
      <c r="C11" s="22"/>
      <c r="D11" s="19"/>
      <c r="E11" s="19"/>
      <c r="F11" s="22"/>
      <c r="G11" s="23"/>
      <c r="H11" s="22"/>
      <c r="I11" s="23"/>
      <c r="J11" s="23"/>
      <c r="K11" s="22"/>
      <c r="L11" s="23"/>
      <c r="M11" s="22"/>
      <c r="N11" s="20"/>
    </row>
    <row r="12" spans="1:14" ht="20.100000000000001" customHeight="1">
      <c r="A12" s="21"/>
      <c r="B12" s="19"/>
      <c r="C12" s="22"/>
      <c r="D12" s="19"/>
      <c r="E12" s="19"/>
      <c r="F12" s="22"/>
      <c r="G12" s="28"/>
      <c r="H12" s="22"/>
      <c r="I12" s="27"/>
      <c r="J12" s="26"/>
      <c r="K12" s="22"/>
      <c r="L12" s="28"/>
      <c r="M12" s="22"/>
      <c r="N12" s="20"/>
    </row>
    <row r="13" spans="1:14" ht="20.100000000000001" customHeight="1">
      <c r="A13" s="21"/>
      <c r="B13" s="19"/>
      <c r="C13" s="22"/>
      <c r="D13" s="19"/>
      <c r="E13" s="19"/>
      <c r="F13" s="22"/>
      <c r="G13" s="23"/>
      <c r="H13" s="22"/>
      <c r="I13" s="23"/>
      <c r="J13" s="23"/>
      <c r="K13" s="22"/>
      <c r="L13" s="23"/>
      <c r="M13" s="22"/>
      <c r="N13" s="20"/>
    </row>
    <row r="14" spans="1:14" ht="20.100000000000001" customHeight="1">
      <c r="A14" s="21"/>
      <c r="B14" s="19"/>
      <c r="C14" s="22"/>
      <c r="D14" s="19"/>
      <c r="E14" s="19"/>
      <c r="F14" s="22"/>
      <c r="G14" s="28"/>
      <c r="H14" s="22"/>
      <c r="I14" s="27"/>
      <c r="J14" s="26"/>
      <c r="K14" s="22"/>
      <c r="L14" s="28"/>
      <c r="M14" s="22"/>
      <c r="N14" s="20"/>
    </row>
    <row r="15" spans="1:14" ht="20.100000000000001" customHeight="1">
      <c r="A15" s="21"/>
      <c r="B15" s="19"/>
      <c r="C15" s="22"/>
      <c r="D15" s="19"/>
      <c r="E15" s="19"/>
      <c r="F15" s="22"/>
      <c r="G15" s="23"/>
      <c r="H15" s="22"/>
      <c r="I15" s="23"/>
      <c r="J15" s="23"/>
      <c r="K15" s="22"/>
      <c r="L15" s="23"/>
      <c r="M15" s="22"/>
      <c r="N15" s="20"/>
    </row>
    <row r="16" spans="1:14" ht="20.100000000000001" customHeight="1">
      <c r="A16" s="21"/>
      <c r="B16" s="19"/>
      <c r="C16" s="22"/>
      <c r="D16" s="19"/>
      <c r="E16" s="19"/>
      <c r="F16" s="22"/>
      <c r="G16" s="23"/>
      <c r="H16" s="22"/>
      <c r="I16" s="23"/>
      <c r="J16" s="23"/>
      <c r="K16" s="22"/>
      <c r="L16" s="23"/>
      <c r="M16" s="22"/>
      <c r="N16" s="20"/>
    </row>
    <row r="17" spans="1:14" ht="20.100000000000001" customHeight="1">
      <c r="A17" s="21"/>
      <c r="B17" s="19"/>
      <c r="C17" s="22"/>
      <c r="D17" s="19"/>
      <c r="E17" s="19"/>
      <c r="F17" s="22"/>
      <c r="G17" s="23"/>
      <c r="H17" s="22"/>
      <c r="I17" s="23"/>
      <c r="J17" s="23"/>
      <c r="K17" s="22"/>
      <c r="L17" s="23"/>
      <c r="M17" s="22"/>
      <c r="N17" s="20"/>
    </row>
    <row r="18" spans="1:14" ht="20.100000000000001" customHeight="1">
      <c r="A18" s="21"/>
      <c r="B18" s="19"/>
      <c r="C18" s="22"/>
      <c r="D18" s="19"/>
      <c r="E18" s="19"/>
      <c r="F18" s="22"/>
      <c r="G18" s="23"/>
      <c r="H18" s="22"/>
      <c r="I18" s="23"/>
      <c r="J18" s="23"/>
      <c r="K18" s="22"/>
      <c r="L18" s="23"/>
      <c r="M18" s="22"/>
      <c r="N18" s="20"/>
    </row>
    <row r="19" spans="1:14" ht="20.100000000000001" customHeight="1">
      <c r="A19" s="21"/>
      <c r="B19" s="19"/>
      <c r="C19" s="22"/>
      <c r="D19" s="19"/>
      <c r="E19" s="19"/>
      <c r="F19" s="22"/>
      <c r="G19" s="23"/>
      <c r="H19" s="22"/>
      <c r="I19" s="23"/>
      <c r="J19" s="23"/>
      <c r="K19" s="22"/>
      <c r="L19" s="23"/>
      <c r="M19" s="22"/>
      <c r="N19" s="20"/>
    </row>
    <row r="20" spans="1:14" ht="20.100000000000001" customHeight="1">
      <c r="A20" s="21"/>
      <c r="B20" s="19"/>
      <c r="C20" s="22"/>
      <c r="D20" s="19"/>
      <c r="E20" s="19"/>
      <c r="F20" s="22"/>
      <c r="G20" s="23"/>
      <c r="H20" s="22"/>
      <c r="I20" s="23"/>
      <c r="J20" s="23"/>
      <c r="K20" s="22"/>
      <c r="L20" s="23"/>
      <c r="M20" s="22"/>
      <c r="N20" s="20"/>
    </row>
    <row r="21" spans="1:14" ht="20.100000000000001" customHeight="1">
      <c r="A21" s="21"/>
      <c r="B21" s="19"/>
      <c r="C21" s="22"/>
      <c r="D21" s="19"/>
      <c r="E21" s="19"/>
      <c r="F21" s="22"/>
      <c r="G21" s="23"/>
      <c r="H21" s="22"/>
      <c r="I21" s="23"/>
      <c r="J21" s="23"/>
      <c r="K21" s="22"/>
      <c r="L21" s="23"/>
      <c r="M21" s="22"/>
      <c r="N21" s="20"/>
    </row>
    <row r="22" spans="1:14" ht="20.100000000000001" customHeight="1">
      <c r="A22" s="21"/>
      <c r="B22" s="19"/>
      <c r="C22" s="22"/>
      <c r="D22" s="19"/>
      <c r="E22" s="19"/>
      <c r="F22" s="22"/>
      <c r="G22" s="23"/>
      <c r="H22" s="22"/>
      <c r="I22" s="23"/>
      <c r="J22" s="23"/>
      <c r="K22" s="22"/>
      <c r="L22" s="23"/>
      <c r="M22" s="22"/>
      <c r="N22" s="20"/>
    </row>
    <row r="23" spans="1:14" ht="20.100000000000001" customHeight="1">
      <c r="A23" s="21"/>
      <c r="B23" s="19"/>
      <c r="C23" s="22"/>
      <c r="D23" s="19"/>
      <c r="E23" s="19"/>
      <c r="F23" s="22"/>
      <c r="G23" s="23"/>
      <c r="H23" s="22"/>
      <c r="I23" s="23"/>
      <c r="J23" s="23"/>
      <c r="K23" s="22"/>
      <c r="L23" s="23"/>
      <c r="M23" s="22"/>
      <c r="N23" s="20"/>
    </row>
    <row r="24" spans="1:14" ht="20.100000000000001" customHeight="1">
      <c r="A24" s="21"/>
      <c r="B24" s="19"/>
      <c r="C24" s="22"/>
      <c r="D24" s="19"/>
      <c r="E24" s="19"/>
      <c r="F24" s="22"/>
      <c r="G24" s="23"/>
      <c r="H24" s="22"/>
      <c r="I24" s="23"/>
      <c r="J24" s="23"/>
      <c r="K24" s="22"/>
      <c r="L24" s="23"/>
      <c r="M24" s="22"/>
      <c r="N24" s="20"/>
    </row>
    <row r="25" spans="1:14" ht="20.100000000000001" customHeight="1">
      <c r="A25" s="21"/>
      <c r="B25" s="19"/>
      <c r="C25" s="22"/>
      <c r="D25" s="19"/>
      <c r="E25" s="19"/>
      <c r="F25" s="22"/>
      <c r="G25" s="23"/>
      <c r="H25" s="22"/>
      <c r="I25" s="23"/>
      <c r="J25" s="23"/>
      <c r="K25" s="22"/>
      <c r="L25" s="23"/>
      <c r="M25" s="22"/>
      <c r="N25" s="20"/>
    </row>
    <row r="26" spans="1:14" ht="20.100000000000001" customHeight="1">
      <c r="A26" s="21"/>
      <c r="B26" s="19"/>
      <c r="C26" s="22"/>
      <c r="D26" s="19"/>
      <c r="E26" s="19"/>
      <c r="F26" s="22"/>
      <c r="G26" s="23"/>
      <c r="H26" s="22"/>
      <c r="I26" s="23"/>
      <c r="J26" s="23"/>
      <c r="K26" s="22"/>
      <c r="L26" s="23"/>
      <c r="M26" s="22"/>
      <c r="N26" s="20"/>
    </row>
    <row r="27" spans="1:14" ht="20.100000000000001" customHeight="1">
      <c r="A27" s="21"/>
      <c r="B27" s="19"/>
      <c r="C27" s="22"/>
      <c r="D27" s="19"/>
      <c r="E27" s="19"/>
      <c r="F27" s="22"/>
      <c r="G27" s="23"/>
      <c r="H27" s="22"/>
      <c r="I27" s="23"/>
      <c r="J27" s="23"/>
      <c r="K27" s="22"/>
      <c r="L27" s="23"/>
      <c r="M27" s="22"/>
      <c r="N27" s="20"/>
    </row>
    <row r="28" spans="1:14" ht="20.100000000000001" customHeight="1">
      <c r="A28" s="21"/>
      <c r="B28" s="19"/>
      <c r="C28" s="22"/>
      <c r="D28" s="19"/>
      <c r="E28" s="19"/>
      <c r="F28" s="22"/>
      <c r="G28" s="23"/>
      <c r="H28" s="22"/>
      <c r="I28" s="23"/>
      <c r="J28" s="23"/>
      <c r="K28" s="22"/>
      <c r="L28" s="23"/>
      <c r="M28" s="22"/>
      <c r="N28" s="20"/>
    </row>
    <row r="29" spans="1:14" ht="20.100000000000001" customHeight="1">
      <c r="A29" s="21"/>
      <c r="B29" s="19"/>
      <c r="C29" s="22"/>
      <c r="D29" s="19"/>
      <c r="E29" s="19"/>
      <c r="F29" s="22"/>
      <c r="G29" s="23"/>
      <c r="H29" s="22"/>
      <c r="I29" s="23"/>
      <c r="J29" s="23"/>
      <c r="K29" s="22"/>
      <c r="L29" s="23"/>
      <c r="M29" s="22"/>
      <c r="N29" s="20"/>
    </row>
    <row r="30" spans="1:14" ht="20.100000000000001" customHeight="1">
      <c r="A30" s="21"/>
      <c r="B30" s="19"/>
      <c r="C30" s="22"/>
      <c r="D30" s="19"/>
      <c r="E30" s="19"/>
      <c r="F30" s="22"/>
      <c r="G30" s="23"/>
      <c r="H30" s="22"/>
      <c r="I30" s="23"/>
      <c r="J30" s="23"/>
      <c r="K30" s="22"/>
      <c r="L30" s="23"/>
      <c r="M30" s="22"/>
      <c r="N30" s="20"/>
    </row>
    <row r="31" spans="1:14" ht="20.100000000000001" customHeight="1">
      <c r="A31" s="21"/>
      <c r="B31" s="19"/>
      <c r="C31" s="22"/>
      <c r="D31" s="19"/>
      <c r="E31" s="19"/>
      <c r="F31" s="22"/>
      <c r="G31" s="23"/>
      <c r="H31" s="22"/>
      <c r="I31" s="23"/>
      <c r="J31" s="23"/>
      <c r="K31" s="22"/>
      <c r="L31" s="23"/>
      <c r="M31" s="22"/>
      <c r="N31" s="20"/>
    </row>
    <row r="32" spans="1:14" ht="20.100000000000001" customHeight="1">
      <c r="A32" s="21"/>
      <c r="B32" s="19"/>
      <c r="C32" s="22"/>
      <c r="D32" s="19"/>
      <c r="E32" s="19"/>
      <c r="F32" s="22"/>
      <c r="G32" s="23"/>
      <c r="H32" s="22"/>
      <c r="I32" s="23"/>
      <c r="J32" s="23"/>
      <c r="K32" s="22"/>
      <c r="L32" s="23"/>
      <c r="M32" s="22"/>
      <c r="N32" s="20"/>
    </row>
    <row r="33" spans="1:14" ht="20.100000000000001" customHeight="1">
      <c r="A33" s="21"/>
      <c r="B33" s="19"/>
      <c r="C33" s="22"/>
      <c r="D33" s="19"/>
      <c r="E33" s="19"/>
      <c r="F33" s="22"/>
      <c r="G33" s="23"/>
      <c r="H33" s="22"/>
      <c r="I33" s="23"/>
      <c r="J33" s="23"/>
      <c r="K33" s="22"/>
      <c r="L33" s="23"/>
      <c r="M33" s="22"/>
      <c r="N33" s="20"/>
    </row>
    <row r="34" spans="1:14" ht="20.100000000000001" customHeight="1">
      <c r="A34" s="21"/>
      <c r="B34" s="19"/>
      <c r="C34" s="22"/>
      <c r="D34" s="19"/>
      <c r="E34" s="19"/>
      <c r="F34" s="22"/>
      <c r="G34" s="23"/>
      <c r="H34" s="22"/>
      <c r="I34" s="23"/>
      <c r="J34" s="23"/>
      <c r="K34" s="22"/>
      <c r="L34" s="23"/>
      <c r="M34" s="22"/>
      <c r="N34" s="20"/>
    </row>
    <row r="35" spans="1:14" ht="20.100000000000001" customHeight="1">
      <c r="A35" s="21"/>
      <c r="B35" s="19"/>
      <c r="C35" s="22"/>
      <c r="D35" s="19"/>
      <c r="E35" s="19"/>
      <c r="F35" s="22"/>
      <c r="G35" s="23"/>
      <c r="H35" s="22"/>
      <c r="I35" s="23"/>
      <c r="J35" s="23"/>
      <c r="K35" s="22"/>
      <c r="L35" s="23"/>
      <c r="M35" s="22"/>
      <c r="N35" s="20"/>
    </row>
    <row r="36" spans="1:14" ht="20.100000000000001" customHeight="1">
      <c r="A36" s="21"/>
      <c r="B36" s="19"/>
      <c r="C36" s="22"/>
      <c r="D36" s="19"/>
      <c r="E36" s="19"/>
      <c r="F36" s="22"/>
      <c r="G36" s="23"/>
      <c r="H36" s="22"/>
      <c r="I36" s="23"/>
      <c r="J36" s="23"/>
      <c r="K36" s="22"/>
      <c r="L36" s="23"/>
      <c r="M36" s="22"/>
      <c r="N36" s="20"/>
    </row>
    <row r="37" spans="1:14" ht="20.100000000000001" customHeight="1">
      <c r="A37" s="21"/>
      <c r="B37" s="19"/>
      <c r="C37" s="22"/>
      <c r="D37" s="19"/>
      <c r="E37" s="19"/>
      <c r="F37" s="22"/>
      <c r="G37" s="23"/>
      <c r="H37" s="22"/>
      <c r="I37" s="23"/>
      <c r="J37" s="23"/>
      <c r="K37" s="22"/>
      <c r="L37" s="23"/>
      <c r="M37" s="22"/>
      <c r="N37" s="20"/>
    </row>
    <row r="38" spans="1:14" ht="20.100000000000001" customHeight="1">
      <c r="A38" s="21"/>
      <c r="B38" s="19"/>
      <c r="C38" s="22"/>
      <c r="D38" s="19"/>
      <c r="E38" s="19"/>
      <c r="F38" s="22"/>
      <c r="G38" s="23"/>
      <c r="H38" s="22"/>
      <c r="I38" s="23"/>
      <c r="J38" s="23"/>
      <c r="K38" s="22"/>
      <c r="L38" s="23"/>
      <c r="M38" s="22"/>
      <c r="N38" s="20"/>
    </row>
    <row r="39" spans="1:14" ht="20.100000000000001" customHeight="1">
      <c r="A39" s="21"/>
      <c r="B39" s="19"/>
      <c r="C39" s="22"/>
      <c r="D39" s="19"/>
      <c r="E39" s="19"/>
      <c r="F39" s="22"/>
      <c r="G39" s="23"/>
      <c r="H39" s="22"/>
      <c r="I39" s="23"/>
      <c r="J39" s="23"/>
      <c r="K39" s="22"/>
      <c r="L39" s="23"/>
      <c r="M39" s="22"/>
      <c r="N39" s="20"/>
    </row>
    <row r="40" spans="1:14" ht="20.100000000000001" customHeight="1">
      <c r="A40" s="21"/>
      <c r="B40" s="19"/>
      <c r="C40" s="22"/>
      <c r="D40" s="19"/>
      <c r="E40" s="19"/>
      <c r="F40" s="22"/>
      <c r="G40" s="23"/>
      <c r="H40" s="22"/>
      <c r="I40" s="23"/>
      <c r="J40" s="23"/>
      <c r="K40" s="22"/>
      <c r="L40" s="23"/>
      <c r="M40" s="22"/>
      <c r="N40" s="20"/>
    </row>
    <row r="41" spans="1:14" ht="20.100000000000001" customHeight="1">
      <c r="A41" s="21"/>
      <c r="B41" s="19"/>
      <c r="C41" s="22"/>
      <c r="D41" s="19"/>
      <c r="E41" s="19"/>
      <c r="F41" s="22"/>
      <c r="G41" s="23"/>
      <c r="H41" s="22"/>
      <c r="I41" s="23"/>
      <c r="J41" s="23"/>
      <c r="K41" s="22"/>
      <c r="L41" s="23"/>
      <c r="M41" s="22"/>
      <c r="N41" s="20"/>
    </row>
    <row r="42" spans="1:14" ht="20.100000000000001" customHeight="1">
      <c r="A42" s="21"/>
      <c r="B42" s="19"/>
      <c r="C42" s="22"/>
      <c r="D42" s="19"/>
      <c r="E42" s="19"/>
      <c r="F42" s="22"/>
      <c r="G42" s="23"/>
      <c r="H42" s="22"/>
      <c r="I42" s="23"/>
      <c r="J42" s="23"/>
      <c r="K42" s="22"/>
      <c r="L42" s="23"/>
      <c r="M42" s="22"/>
      <c r="N42" s="20"/>
    </row>
    <row r="43" spans="1:14" ht="20.100000000000001" customHeight="1">
      <c r="A43" s="21"/>
      <c r="B43" s="19"/>
      <c r="C43" s="22"/>
      <c r="D43" s="19"/>
      <c r="E43" s="19"/>
      <c r="F43" s="22"/>
      <c r="G43" s="23"/>
      <c r="H43" s="22"/>
      <c r="I43" s="23"/>
      <c r="J43" s="23"/>
      <c r="K43" s="22"/>
      <c r="L43" s="23"/>
      <c r="M43" s="22"/>
      <c r="N43" s="20"/>
    </row>
    <row r="44" spans="1:14" ht="20.100000000000001" customHeight="1">
      <c r="A44" s="21"/>
      <c r="B44" s="19"/>
      <c r="C44" s="22"/>
      <c r="D44" s="19"/>
      <c r="E44" s="19"/>
      <c r="F44" s="22"/>
      <c r="G44" s="23"/>
      <c r="H44" s="22"/>
      <c r="I44" s="23"/>
      <c r="J44" s="23"/>
      <c r="K44" s="22"/>
      <c r="L44" s="23"/>
      <c r="M44" s="22"/>
      <c r="N44" s="20"/>
    </row>
    <row r="45" spans="1:14" ht="20.100000000000001" customHeight="1">
      <c r="A45" s="21"/>
      <c r="B45" s="19"/>
      <c r="C45" s="22"/>
      <c r="D45" s="19"/>
      <c r="E45" s="19"/>
      <c r="F45" s="22"/>
      <c r="G45" s="23"/>
      <c r="H45" s="22"/>
      <c r="I45" s="23"/>
      <c r="J45" s="23"/>
      <c r="K45" s="22"/>
      <c r="L45" s="23"/>
      <c r="M45" s="22"/>
      <c r="N45" s="20"/>
    </row>
    <row r="46" spans="1:14" ht="20.100000000000001" customHeight="1">
      <c r="A46" s="21"/>
      <c r="B46" s="19"/>
      <c r="C46" s="22"/>
      <c r="D46" s="19"/>
      <c r="E46" s="19"/>
      <c r="F46" s="22"/>
      <c r="G46" s="23"/>
      <c r="H46" s="22"/>
      <c r="I46" s="23"/>
      <c r="J46" s="23"/>
      <c r="K46" s="22"/>
      <c r="L46" s="23"/>
      <c r="M46" s="22"/>
      <c r="N46" s="20"/>
    </row>
    <row r="47" spans="1:14" ht="20.100000000000001" customHeight="1">
      <c r="A47" s="21"/>
      <c r="B47" s="19"/>
      <c r="C47" s="22"/>
      <c r="D47" s="19"/>
      <c r="E47" s="19"/>
      <c r="F47" s="22"/>
      <c r="G47" s="23"/>
      <c r="H47" s="22"/>
      <c r="I47" s="23"/>
      <c r="J47" s="23"/>
      <c r="K47" s="22"/>
      <c r="L47" s="23"/>
      <c r="M47" s="22"/>
      <c r="N47" s="20"/>
    </row>
    <row r="48" spans="1:14" ht="20.100000000000001" customHeight="1">
      <c r="A48" s="21"/>
      <c r="B48" s="19"/>
      <c r="C48" s="22"/>
      <c r="D48" s="19"/>
      <c r="E48" s="19"/>
      <c r="F48" s="22"/>
      <c r="G48" s="23"/>
      <c r="H48" s="22"/>
      <c r="I48" s="23"/>
      <c r="J48" s="23"/>
      <c r="K48" s="22"/>
      <c r="L48" s="23"/>
      <c r="M48" s="22"/>
      <c r="N48" s="20"/>
    </row>
    <row r="49" spans="1:14" ht="20.100000000000001" customHeight="1">
      <c r="A49" s="21"/>
      <c r="B49" s="19"/>
      <c r="C49" s="22"/>
      <c r="D49" s="19"/>
      <c r="E49" s="19"/>
      <c r="F49" s="22"/>
      <c r="G49" s="23"/>
      <c r="H49" s="22"/>
      <c r="I49" s="23"/>
      <c r="J49" s="23"/>
      <c r="K49" s="22"/>
      <c r="L49" s="23"/>
      <c r="M49" s="22"/>
      <c r="N49" s="20"/>
    </row>
    <row r="50" spans="1:14" ht="20.100000000000001" customHeight="1">
      <c r="A50" s="21"/>
      <c r="B50" s="19"/>
      <c r="C50" s="22"/>
      <c r="D50" s="19"/>
      <c r="E50" s="19"/>
      <c r="F50" s="22"/>
      <c r="G50" s="23"/>
      <c r="H50" s="22"/>
      <c r="I50" s="23"/>
      <c r="J50" s="23"/>
      <c r="K50" s="22"/>
      <c r="L50" s="23"/>
      <c r="M50" s="22"/>
      <c r="N50" s="20"/>
    </row>
    <row r="51" spans="1:14" ht="20.100000000000001" customHeight="1">
      <c r="A51" s="21"/>
      <c r="B51" s="19"/>
      <c r="C51" s="22"/>
      <c r="D51" s="19"/>
      <c r="E51" s="19"/>
      <c r="F51" s="22"/>
      <c r="G51" s="23"/>
      <c r="H51" s="22"/>
      <c r="I51" s="23"/>
      <c r="J51" s="23"/>
      <c r="K51" s="22"/>
      <c r="L51" s="23"/>
      <c r="M51" s="22"/>
      <c r="N51" s="20"/>
    </row>
    <row r="52" spans="1:14" ht="20.100000000000001" customHeight="1">
      <c r="A52" s="21"/>
      <c r="B52" s="19"/>
      <c r="C52" s="22"/>
      <c r="D52" s="19"/>
      <c r="E52" s="19"/>
      <c r="F52" s="22"/>
      <c r="G52" s="23"/>
      <c r="H52" s="22"/>
      <c r="I52" s="23"/>
      <c r="J52" s="23"/>
      <c r="K52" s="22"/>
      <c r="L52" s="23"/>
      <c r="M52" s="22"/>
      <c r="N52" s="20"/>
    </row>
    <row r="53" spans="1:14" ht="20.100000000000001" customHeight="1">
      <c r="A53" s="21"/>
      <c r="B53" s="19"/>
      <c r="C53" s="22"/>
      <c r="D53" s="19"/>
      <c r="E53" s="19"/>
      <c r="F53" s="22"/>
      <c r="G53" s="23"/>
      <c r="H53" s="22"/>
      <c r="I53" s="23"/>
      <c r="J53" s="23"/>
      <c r="K53" s="22"/>
      <c r="L53" s="23"/>
      <c r="M53" s="22"/>
      <c r="N53" s="20"/>
    </row>
    <row r="54" spans="1:14" ht="20.100000000000001" customHeight="1">
      <c r="A54" s="21"/>
      <c r="B54" s="19"/>
      <c r="C54" s="22"/>
      <c r="D54" s="19"/>
      <c r="E54" s="19"/>
      <c r="F54" s="22"/>
      <c r="G54" s="23"/>
      <c r="H54" s="22"/>
      <c r="I54" s="23"/>
      <c r="J54" s="23"/>
      <c r="K54" s="22"/>
      <c r="L54" s="23"/>
      <c r="M54" s="22"/>
      <c r="N54" s="20"/>
    </row>
    <row r="55" spans="1:14" ht="20.100000000000001" customHeight="1">
      <c r="A55" s="21"/>
      <c r="B55" s="19"/>
      <c r="C55" s="22"/>
      <c r="D55" s="19"/>
      <c r="E55" s="19"/>
      <c r="F55" s="22"/>
      <c r="G55" s="23"/>
      <c r="H55" s="22"/>
      <c r="I55" s="23"/>
      <c r="J55" s="23"/>
      <c r="K55" s="22"/>
      <c r="L55" s="23"/>
      <c r="M55" s="22"/>
      <c r="N55" s="20"/>
    </row>
    <row r="56" spans="1:14" ht="20.100000000000001" customHeight="1">
      <c r="A56" s="21"/>
      <c r="B56" s="19"/>
      <c r="C56" s="22"/>
      <c r="D56" s="19"/>
      <c r="E56" s="19"/>
      <c r="F56" s="22"/>
      <c r="G56" s="23"/>
      <c r="H56" s="22"/>
      <c r="I56" s="23"/>
      <c r="J56" s="23"/>
      <c r="K56" s="22"/>
      <c r="L56" s="23"/>
      <c r="M56" s="22"/>
      <c r="N56" s="20"/>
    </row>
    <row r="57" spans="1:14" ht="20.100000000000001" customHeight="1">
      <c r="A57" s="21"/>
      <c r="B57" s="19"/>
      <c r="C57" s="22"/>
      <c r="D57" s="19"/>
      <c r="E57" s="19"/>
      <c r="F57" s="22"/>
      <c r="G57" s="23"/>
      <c r="H57" s="22"/>
      <c r="I57" s="23"/>
      <c r="J57" s="23"/>
      <c r="K57" s="22"/>
      <c r="L57" s="23"/>
      <c r="M57" s="22"/>
      <c r="N57" s="20"/>
    </row>
    <row r="58" spans="1:14" ht="20.100000000000001" customHeight="1">
      <c r="A58" s="21"/>
      <c r="B58" s="19"/>
      <c r="C58" s="22"/>
      <c r="D58" s="19"/>
      <c r="E58" s="19"/>
      <c r="F58" s="22"/>
      <c r="G58" s="23"/>
      <c r="H58" s="22"/>
      <c r="I58" s="23"/>
      <c r="J58" s="23"/>
      <c r="K58" s="22"/>
      <c r="L58" s="23"/>
      <c r="M58" s="22"/>
      <c r="N58" s="20"/>
    </row>
    <row r="59" spans="1:14" ht="20.100000000000001" customHeight="1">
      <c r="A59" s="21"/>
      <c r="B59" s="19"/>
      <c r="C59" s="22"/>
      <c r="D59" s="19"/>
      <c r="E59" s="19"/>
      <c r="F59" s="22"/>
      <c r="G59" s="23"/>
      <c r="H59" s="22"/>
      <c r="I59" s="23"/>
      <c r="J59" s="23"/>
      <c r="K59" s="22"/>
      <c r="L59" s="43"/>
      <c r="M59" s="22"/>
      <c r="N59" s="20"/>
    </row>
    <row r="60" spans="1:14" ht="20.100000000000001" customHeight="1">
      <c r="A60" s="6"/>
      <c r="B60" s="2"/>
      <c r="C60" s="17"/>
      <c r="D60" s="2"/>
      <c r="E60" s="2"/>
      <c r="F60" s="17"/>
      <c r="G60" s="24"/>
      <c r="H60" s="17"/>
      <c r="I60" s="24"/>
      <c r="J60" s="24"/>
      <c r="K60" s="17"/>
      <c r="L60" s="2" t="s">
        <v>12</v>
      </c>
      <c r="M60" s="17"/>
      <c r="N60" s="44">
        <f>IF(N61=0,0,SUM(N5:N58))</f>
        <v>0</v>
      </c>
    </row>
    <row r="61" spans="1:14" ht="20.100000000000001" customHeight="1">
      <c r="A61" s="6"/>
      <c r="B61" s="2"/>
      <c r="C61" s="17"/>
      <c r="D61" s="2"/>
      <c r="E61" s="2"/>
      <c r="F61" s="17"/>
      <c r="G61" s="24"/>
      <c r="H61" s="17"/>
      <c r="I61" s="24"/>
      <c r="J61" s="24"/>
      <c r="K61" s="17"/>
      <c r="L61" s="2" t="s">
        <v>12</v>
      </c>
      <c r="M61" s="17"/>
      <c r="N61" s="44">
        <v>0</v>
      </c>
    </row>
    <row r="62" spans="1:14" ht="20.100000000000001" customHeight="1">
      <c r="A62" s="6"/>
      <c r="B62" s="2"/>
      <c r="C62" s="17"/>
      <c r="D62" s="2"/>
      <c r="E62" s="2"/>
      <c r="F62" s="17"/>
      <c r="G62" s="24"/>
      <c r="H62" s="17"/>
      <c r="I62" s="24"/>
      <c r="J62" s="24"/>
      <c r="K62" s="17"/>
      <c r="L62" s="2" t="s">
        <v>107</v>
      </c>
      <c r="M62" s="17"/>
      <c r="N62" s="45">
        <f>IF(N61=0,SUM(N5:N58),N60-N61)</f>
        <v>2</v>
      </c>
    </row>
    <row r="63" spans="1:14" ht="20.100000000000001" customHeight="1">
      <c r="A63" s="6"/>
      <c r="B63" s="2"/>
      <c r="C63" s="17"/>
      <c r="D63" s="2"/>
      <c r="E63" s="2"/>
      <c r="F63" s="17"/>
      <c r="G63" s="24"/>
      <c r="H63" s="17"/>
      <c r="I63" s="24"/>
      <c r="J63" s="24"/>
      <c r="K63" s="17"/>
      <c r="L63" s="2"/>
      <c r="M63" s="17"/>
      <c r="N63" s="7"/>
    </row>
    <row r="64" spans="1:14">
      <c r="A64" s="31" t="s">
        <v>10</v>
      </c>
      <c r="B64" s="34" t="s">
        <v>109</v>
      </c>
      <c r="C64" s="36"/>
      <c r="D64" s="46"/>
      <c r="E64" s="46"/>
      <c r="F64" s="47"/>
      <c r="G64" s="36" t="s">
        <v>117</v>
      </c>
      <c r="H64" s="47"/>
      <c r="I64" s="48" t="s">
        <v>124</v>
      </c>
      <c r="J64" s="49"/>
      <c r="K64" s="36"/>
      <c r="L64" s="34" t="s">
        <v>108</v>
      </c>
      <c r="M64" s="36"/>
      <c r="N64" s="50" t="s">
        <v>125</v>
      </c>
    </row>
    <row r="65" spans="1:14">
      <c r="A65" s="94" t="s">
        <v>13</v>
      </c>
      <c r="B65" s="6"/>
      <c r="C65" s="2"/>
      <c r="D65" s="51"/>
      <c r="E65" s="51"/>
      <c r="F65" s="2"/>
      <c r="G65" s="2"/>
      <c r="H65" s="2"/>
      <c r="I65" s="2"/>
      <c r="J65" s="2"/>
      <c r="K65" s="2"/>
      <c r="L65" s="6"/>
      <c r="M65" s="2"/>
      <c r="N65" s="52"/>
    </row>
    <row r="66" spans="1:14">
      <c r="A66" s="32" t="s">
        <v>69</v>
      </c>
      <c r="B66" s="154" t="s">
        <v>126</v>
      </c>
      <c r="C66" s="155"/>
      <c r="D66" s="156"/>
      <c r="E66" s="156"/>
      <c r="F66" s="156"/>
      <c r="G66" s="156"/>
      <c r="H66" s="156"/>
      <c r="I66" s="156"/>
      <c r="J66" s="156"/>
      <c r="K66" s="157"/>
      <c r="L66" s="6"/>
      <c r="M66" s="2"/>
      <c r="N66" s="52"/>
    </row>
    <row r="67" spans="1:14" ht="15.75" customHeight="1">
      <c r="A67" s="94" t="s">
        <v>110</v>
      </c>
      <c r="B67" s="158"/>
      <c r="C67" s="159"/>
      <c r="D67" s="156"/>
      <c r="E67" s="156"/>
      <c r="F67" s="156"/>
      <c r="G67" s="156"/>
      <c r="H67" s="156"/>
      <c r="I67" s="156"/>
      <c r="J67" s="156"/>
      <c r="K67" s="157"/>
      <c r="L67" s="163">
        <f>+N62</f>
        <v>2</v>
      </c>
      <c r="M67" s="164"/>
      <c r="N67" s="165"/>
    </row>
    <row r="68" spans="1:14">
      <c r="A68" s="95" t="s">
        <v>124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2"/>
      <c r="L68" s="38"/>
      <c r="M68" s="39"/>
      <c r="N68" s="53"/>
    </row>
    <row r="69" spans="1:14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5"/>
      <c r="N69" s="56"/>
    </row>
    <row r="70" spans="1:14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6" t="s">
        <v>118</v>
      </c>
      <c r="M70" s="147"/>
      <c r="N70" s="166"/>
    </row>
    <row r="71" spans="1:14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11"/>
      <c r="M71" s="112"/>
      <c r="N71" s="113"/>
    </row>
    <row r="72" spans="1:14">
      <c r="A72" s="109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1"/>
      <c r="M72" s="112"/>
      <c r="N72" s="113"/>
    </row>
    <row r="73" spans="1:14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3"/>
      <c r="J73" s="3"/>
      <c r="K73" s="3"/>
      <c r="L73" s="146" t="s">
        <v>12</v>
      </c>
      <c r="M73" s="147"/>
      <c r="N73" s="148"/>
    </row>
    <row r="74" spans="1:14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46" t="s">
        <v>12</v>
      </c>
      <c r="M74" s="147"/>
      <c r="N74" s="148"/>
    </row>
    <row r="75" spans="1:14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6"/>
      <c r="K75" s="66"/>
      <c r="L75" s="67"/>
      <c r="M75" s="66"/>
      <c r="N75" s="68"/>
    </row>
    <row r="76" spans="1:14">
      <c r="A76" s="14"/>
      <c r="B76" s="8"/>
      <c r="C76" s="9"/>
      <c r="D76" s="149" t="s">
        <v>115</v>
      </c>
      <c r="E76" s="149"/>
      <c r="F76" s="149"/>
      <c r="G76" s="150"/>
      <c r="H76" s="150"/>
      <c r="I76" s="150"/>
      <c r="J76" s="150"/>
      <c r="K76" s="150"/>
      <c r="L76" s="69" t="s">
        <v>119</v>
      </c>
      <c r="M76" s="70"/>
      <c r="N76" s="50" t="s">
        <v>120</v>
      </c>
    </row>
    <row r="77" spans="1:14">
      <c r="A77" s="15"/>
      <c r="B77" s="10"/>
      <c r="C77" s="11"/>
      <c r="D77" s="1" t="s">
        <v>12</v>
      </c>
      <c r="E77" s="1"/>
      <c r="F77" s="1"/>
      <c r="G77" s="1"/>
      <c r="H77" s="1"/>
      <c r="I77" s="1"/>
      <c r="J77" s="1"/>
      <c r="K77" s="1"/>
      <c r="L77" s="71" t="s">
        <v>12</v>
      </c>
      <c r="M77" s="72"/>
      <c r="N77" s="73" t="s">
        <v>12</v>
      </c>
    </row>
    <row r="78" spans="1:14">
      <c r="A78" s="15"/>
      <c r="B78" s="10"/>
      <c r="C78" s="11"/>
      <c r="D78" s="1" t="s">
        <v>104</v>
      </c>
      <c r="E78" s="1"/>
      <c r="F78" s="1"/>
      <c r="G78" s="1"/>
      <c r="H78" s="1"/>
      <c r="I78" s="1"/>
      <c r="J78" s="1"/>
      <c r="K78" s="1"/>
      <c r="L78" s="71" t="s">
        <v>12</v>
      </c>
      <c r="M78" s="72"/>
      <c r="N78" s="73" t="s">
        <v>12</v>
      </c>
    </row>
    <row r="79" spans="1:14">
      <c r="A79" s="16"/>
      <c r="B79" s="10"/>
      <c r="C79" s="11"/>
      <c r="D79" s="1" t="s">
        <v>116</v>
      </c>
      <c r="E79" s="3"/>
      <c r="F79" s="3"/>
      <c r="G79" s="3"/>
      <c r="H79" s="3"/>
      <c r="I79" s="3"/>
      <c r="J79" s="3"/>
      <c r="K79" s="3"/>
      <c r="L79" s="71" t="s">
        <v>12</v>
      </c>
      <c r="M79" s="72"/>
      <c r="N79" s="73" t="s">
        <v>12</v>
      </c>
    </row>
    <row r="80" spans="1:14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4"/>
      <c r="K80" s="74"/>
      <c r="L80" s="75" t="s">
        <v>12</v>
      </c>
      <c r="M80" s="76"/>
      <c r="N80" s="77" t="s">
        <v>12</v>
      </c>
    </row>
  </sheetData>
  <mergeCells count="10">
    <mergeCell ref="A71:K71"/>
    <mergeCell ref="L73:N73"/>
    <mergeCell ref="L74:N74"/>
    <mergeCell ref="D76:K76"/>
    <mergeCell ref="A2:N2"/>
    <mergeCell ref="A3:N3"/>
    <mergeCell ref="B66:K68"/>
    <mergeCell ref="L67:N67"/>
    <mergeCell ref="A70:K70"/>
    <mergeCell ref="L70:N70"/>
  </mergeCells>
  <conditionalFormatting sqref="A68">
    <cfRule type="expression" dxfId="93" priority="1" stopIfTrue="1">
      <formula>$A68="EDIF"</formula>
    </cfRule>
    <cfRule type="expression" dxfId="9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49" orientation="portrait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>
  <dimension ref="A1:L80"/>
  <sheetViews>
    <sheetView showZeros="0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222</v>
      </c>
    </row>
    <row r="5" spans="1:12" ht="20.100000000000001" customHeight="1">
      <c r="A5" s="78" t="s">
        <v>105</v>
      </c>
      <c r="B5" s="19"/>
      <c r="C5" s="22"/>
      <c r="D5" s="98" t="s">
        <v>35</v>
      </c>
      <c r="E5" s="22"/>
      <c r="F5" s="5" t="s">
        <v>37</v>
      </c>
      <c r="G5" s="22"/>
      <c r="H5" s="19" t="s">
        <v>75</v>
      </c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4</v>
      </c>
      <c r="E7" s="33" t="str">
        <f>IF($D7=0,"","x")</f>
        <v>x</v>
      </c>
      <c r="F7" s="108">
        <v>0.4</v>
      </c>
      <c r="G7" s="22" t="s">
        <v>4</v>
      </c>
      <c r="H7" s="28">
        <v>6</v>
      </c>
      <c r="I7" s="22"/>
      <c r="J7" s="23"/>
      <c r="K7" s="33" t="str">
        <f>IF($D7=0,"","=")</f>
        <v>=</v>
      </c>
      <c r="L7" s="93">
        <f>ROUND(D7*F7*H7,2)</f>
        <v>9.6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9.6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223</v>
      </c>
      <c r="I64" s="36"/>
      <c r="J64" s="34" t="s">
        <v>108</v>
      </c>
      <c r="K64" s="36"/>
      <c r="L64" s="50" t="s">
        <v>3</v>
      </c>
    </row>
    <row r="65" spans="1:12">
      <c r="A65" s="94" t="s">
        <v>9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89</v>
      </c>
      <c r="B66" s="154" t="s">
        <v>224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9.6</v>
      </c>
      <c r="K67" s="164"/>
      <c r="L67" s="165"/>
    </row>
    <row r="68" spans="1:12">
      <c r="A68" s="95">
        <v>170370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17"/>
      <c r="K71" s="118"/>
      <c r="L71" s="119"/>
    </row>
    <row r="72" spans="1:12">
      <c r="A72" s="115"/>
      <c r="B72" s="116"/>
      <c r="C72" s="116"/>
      <c r="D72" s="116"/>
      <c r="E72" s="116"/>
      <c r="F72" s="116"/>
      <c r="G72" s="116"/>
      <c r="H72" s="116"/>
      <c r="I72" s="116"/>
      <c r="J72" s="117"/>
      <c r="K72" s="118"/>
      <c r="L72" s="11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3" priority="1" stopIfTrue="1">
      <formula>$A68="EDIF"</formula>
    </cfRule>
    <cfRule type="expression" dxfId="2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>
  <dimension ref="A1:L80"/>
  <sheetViews>
    <sheetView showZeros="0" topLeftCell="A4" zoomScaleNormal="100" workbookViewId="0">
      <selection activeCell="H29" sqref="H29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5" width="3.625" customWidth="1"/>
    <col min="6" max="6" width="15.625" customWidth="1"/>
    <col min="7" max="7" width="3.625" customWidth="1"/>
    <col min="8" max="8" width="15.625" customWidth="1"/>
    <col min="9" max="9" width="3.625" customWidth="1"/>
    <col min="10" max="10" width="15.625" customWidth="1"/>
    <col min="11" max="11" width="3.625" customWidth="1"/>
    <col min="12" max="12" width="19.625" customWidth="1"/>
  </cols>
  <sheetData>
    <row r="1" spans="1:12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7"/>
    </row>
    <row r="2" spans="1:12">
      <c r="A2" s="151" t="s">
        <v>103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53"/>
    </row>
    <row r="3" spans="1:12">
      <c r="A3" s="151" t="s">
        <v>104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53"/>
    </row>
    <row r="4" spans="1:12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 t="s">
        <v>225</v>
      </c>
    </row>
    <row r="5" spans="1:12" ht="20.100000000000001" customHeight="1">
      <c r="A5" s="78" t="s">
        <v>105</v>
      </c>
      <c r="B5" s="19"/>
      <c r="C5" s="22"/>
      <c r="D5" s="98" t="s">
        <v>75</v>
      </c>
      <c r="E5" s="22"/>
      <c r="F5" s="5"/>
      <c r="G5" s="22"/>
      <c r="H5" s="19"/>
      <c r="I5" s="22"/>
      <c r="J5" s="23"/>
      <c r="K5" s="22"/>
      <c r="L5" s="99" t="s">
        <v>106</v>
      </c>
    </row>
    <row r="6" spans="1:12" ht="20.100000000000001" customHeight="1">
      <c r="A6" s="21"/>
      <c r="B6" s="91"/>
      <c r="C6" s="22"/>
      <c r="D6" s="19"/>
      <c r="E6" s="22"/>
      <c r="F6" s="23"/>
      <c r="G6" s="22"/>
      <c r="H6" s="23"/>
      <c r="I6" s="22"/>
      <c r="J6" s="23"/>
      <c r="K6" s="22"/>
      <c r="L6" s="20"/>
    </row>
    <row r="7" spans="1:12" ht="20.100000000000001" customHeight="1">
      <c r="A7" s="87" t="s">
        <v>14</v>
      </c>
      <c r="B7" s="5" t="s">
        <v>31</v>
      </c>
      <c r="C7" s="22"/>
      <c r="D7" s="88">
        <v>6</v>
      </c>
      <c r="E7" s="33"/>
      <c r="F7" s="100"/>
      <c r="G7" s="22"/>
      <c r="H7" s="23"/>
      <c r="I7" s="22"/>
      <c r="J7" s="23"/>
      <c r="K7" s="33" t="str">
        <f>IF($D7=0,"","=")</f>
        <v>=</v>
      </c>
      <c r="L7" s="93">
        <f>D7</f>
        <v>6</v>
      </c>
    </row>
    <row r="8" spans="1:12" ht="20.100000000000001" customHeight="1">
      <c r="A8" s="21"/>
      <c r="B8" s="91"/>
      <c r="C8" s="22"/>
      <c r="D8" s="19"/>
      <c r="E8" s="22"/>
      <c r="F8" s="23"/>
      <c r="G8" s="22"/>
      <c r="H8" s="23"/>
      <c r="I8" s="22"/>
      <c r="J8" s="23"/>
      <c r="K8" s="22"/>
      <c r="L8" s="20"/>
    </row>
    <row r="9" spans="1:12" ht="20.100000000000001" customHeight="1">
      <c r="A9" s="21"/>
      <c r="B9" s="91"/>
      <c r="C9" s="22"/>
      <c r="D9" s="19"/>
      <c r="E9" s="22"/>
      <c r="F9" s="23"/>
      <c r="G9" s="22"/>
      <c r="H9" s="23"/>
      <c r="I9" s="22"/>
      <c r="J9" s="23"/>
      <c r="K9" s="22"/>
      <c r="L9" s="20"/>
    </row>
    <row r="10" spans="1:12" ht="20.100000000000001" customHeight="1">
      <c r="A10" s="21"/>
      <c r="B10" s="91"/>
      <c r="C10" s="22"/>
      <c r="D10" s="19"/>
      <c r="E10" s="22"/>
      <c r="F10" s="23"/>
      <c r="G10" s="22"/>
      <c r="H10" s="23"/>
      <c r="I10" s="22"/>
      <c r="J10" s="23"/>
      <c r="K10" s="22"/>
      <c r="L10" s="20"/>
    </row>
    <row r="11" spans="1:12" ht="20.100000000000001" customHeight="1">
      <c r="A11" s="21"/>
      <c r="B11" s="91"/>
      <c r="C11" s="22"/>
      <c r="D11" s="19"/>
      <c r="E11" s="22"/>
      <c r="F11" s="23"/>
      <c r="G11" s="22"/>
      <c r="H11" s="23"/>
      <c r="I11" s="22"/>
      <c r="J11" s="23"/>
      <c r="K11" s="22"/>
      <c r="L11" s="20"/>
    </row>
    <row r="12" spans="1:12" ht="20.100000000000001" customHeight="1">
      <c r="A12" s="21"/>
      <c r="B12" s="91"/>
      <c r="C12" s="22"/>
      <c r="D12" s="19"/>
      <c r="E12" s="22"/>
      <c r="F12" s="23"/>
      <c r="G12" s="22"/>
      <c r="H12" s="23"/>
      <c r="I12" s="22"/>
      <c r="J12" s="23"/>
      <c r="K12" s="22"/>
      <c r="L12" s="20"/>
    </row>
    <row r="13" spans="1:12" ht="20.100000000000001" customHeight="1">
      <c r="A13" s="21"/>
      <c r="B13" s="91"/>
      <c r="C13" s="22"/>
      <c r="D13" s="19"/>
      <c r="E13" s="22"/>
      <c r="F13" s="23"/>
      <c r="G13" s="22"/>
      <c r="H13" s="23"/>
      <c r="I13" s="22"/>
      <c r="J13" s="23"/>
      <c r="K13" s="22"/>
      <c r="L13" s="20"/>
    </row>
    <row r="14" spans="1:12" ht="20.100000000000001" customHeight="1">
      <c r="A14" s="21"/>
      <c r="B14" s="91"/>
      <c r="C14" s="22"/>
      <c r="D14" s="19"/>
      <c r="E14" s="22"/>
      <c r="F14" s="23"/>
      <c r="G14" s="22"/>
      <c r="H14" s="23"/>
      <c r="I14" s="22"/>
      <c r="J14" s="23"/>
      <c r="K14" s="22"/>
      <c r="L14" s="20"/>
    </row>
    <row r="15" spans="1:12" ht="20.100000000000001" customHeight="1">
      <c r="A15" s="21"/>
      <c r="B15" s="19"/>
      <c r="C15" s="22"/>
      <c r="D15" s="19"/>
      <c r="E15" s="22"/>
      <c r="F15" s="23"/>
      <c r="G15" s="22"/>
      <c r="H15" s="23"/>
      <c r="I15" s="22"/>
      <c r="J15" s="23"/>
      <c r="K15" s="22"/>
      <c r="L15" s="20"/>
    </row>
    <row r="16" spans="1:12" ht="20.100000000000001" customHeight="1">
      <c r="A16" s="21"/>
      <c r="B16" s="19"/>
      <c r="C16" s="22"/>
      <c r="D16" s="19"/>
      <c r="E16" s="22"/>
      <c r="F16" s="23"/>
      <c r="G16" s="22"/>
      <c r="H16" s="23"/>
      <c r="I16" s="22"/>
      <c r="J16" s="23"/>
      <c r="K16" s="22"/>
      <c r="L16" s="20"/>
    </row>
    <row r="17" spans="1:12" ht="20.100000000000001" customHeight="1">
      <c r="A17" s="21"/>
      <c r="B17" s="19"/>
      <c r="C17" s="22"/>
      <c r="D17" s="19"/>
      <c r="E17" s="22"/>
      <c r="F17" s="23"/>
      <c r="G17" s="22"/>
      <c r="H17" s="23"/>
      <c r="I17" s="22"/>
      <c r="J17" s="23"/>
      <c r="K17" s="22"/>
      <c r="L17" s="20"/>
    </row>
    <row r="18" spans="1:12" ht="20.100000000000001" customHeight="1">
      <c r="A18" s="21"/>
      <c r="B18" s="19"/>
      <c r="C18" s="22"/>
      <c r="D18" s="19"/>
      <c r="E18" s="22"/>
      <c r="F18" s="23"/>
      <c r="G18" s="22"/>
      <c r="H18" s="23"/>
      <c r="I18" s="22"/>
      <c r="J18" s="23"/>
      <c r="K18" s="22"/>
      <c r="L18" s="20"/>
    </row>
    <row r="19" spans="1:12" ht="20.100000000000001" customHeight="1">
      <c r="A19" s="21"/>
      <c r="B19" s="19"/>
      <c r="C19" s="22"/>
      <c r="D19" s="19"/>
      <c r="E19" s="22"/>
      <c r="F19" s="23"/>
      <c r="G19" s="22"/>
      <c r="H19" s="23"/>
      <c r="I19" s="22"/>
      <c r="J19" s="23"/>
      <c r="K19" s="22"/>
      <c r="L19" s="20"/>
    </row>
    <row r="20" spans="1:12" ht="20.100000000000001" customHeight="1">
      <c r="A20" s="21"/>
      <c r="B20" s="19"/>
      <c r="C20" s="22"/>
      <c r="D20" s="19"/>
      <c r="E20" s="22"/>
      <c r="F20" s="23"/>
      <c r="G20" s="22"/>
      <c r="H20" s="23"/>
      <c r="I20" s="22"/>
      <c r="J20" s="23"/>
      <c r="K20" s="22"/>
      <c r="L20" s="20"/>
    </row>
    <row r="21" spans="1:12" ht="20.100000000000001" customHeight="1">
      <c r="A21" s="21"/>
      <c r="B21" s="19"/>
      <c r="C21" s="22"/>
      <c r="D21" s="19"/>
      <c r="E21" s="22"/>
      <c r="F21" s="23"/>
      <c r="G21" s="22"/>
      <c r="H21" s="23"/>
      <c r="I21" s="22"/>
      <c r="J21" s="23"/>
      <c r="K21" s="22"/>
      <c r="L21" s="20"/>
    </row>
    <row r="22" spans="1:12" ht="20.100000000000001" customHeight="1">
      <c r="A22" s="21"/>
      <c r="B22" s="19"/>
      <c r="C22" s="22"/>
      <c r="D22" s="19"/>
      <c r="E22" s="22"/>
      <c r="F22" s="23"/>
      <c r="G22" s="22"/>
      <c r="H22" s="23"/>
      <c r="I22" s="22"/>
      <c r="J22" s="23"/>
      <c r="K22" s="22"/>
      <c r="L22" s="20"/>
    </row>
    <row r="23" spans="1:12" ht="20.100000000000001" customHeight="1">
      <c r="A23" s="21"/>
      <c r="B23" s="19"/>
      <c r="C23" s="22"/>
      <c r="D23" s="19"/>
      <c r="E23" s="22"/>
      <c r="F23" s="23"/>
      <c r="G23" s="22"/>
      <c r="H23" s="23"/>
      <c r="I23" s="22"/>
      <c r="J23" s="23"/>
      <c r="K23" s="22"/>
      <c r="L23" s="20"/>
    </row>
    <row r="24" spans="1:12" ht="20.100000000000001" customHeight="1">
      <c r="A24" s="21"/>
      <c r="B24" s="19"/>
      <c r="C24" s="22"/>
      <c r="D24" s="19"/>
      <c r="E24" s="22"/>
      <c r="F24" s="23"/>
      <c r="G24" s="22"/>
      <c r="H24" s="23"/>
      <c r="I24" s="22"/>
      <c r="J24" s="23"/>
      <c r="K24" s="22"/>
      <c r="L24" s="20"/>
    </row>
    <row r="25" spans="1:12" ht="20.100000000000001" customHeight="1">
      <c r="A25" s="21"/>
      <c r="B25" s="19"/>
      <c r="C25" s="22"/>
      <c r="D25" s="19"/>
      <c r="E25" s="22"/>
      <c r="F25" s="23"/>
      <c r="G25" s="22"/>
      <c r="H25" s="23"/>
      <c r="I25" s="22"/>
      <c r="J25" s="23"/>
      <c r="K25" s="22"/>
      <c r="L25" s="20"/>
    </row>
    <row r="26" spans="1:12" ht="20.100000000000001" customHeight="1">
      <c r="A26" s="21"/>
      <c r="B26" s="19"/>
      <c r="C26" s="22"/>
      <c r="D26" s="19"/>
      <c r="E26" s="22"/>
      <c r="F26" s="23"/>
      <c r="G26" s="22"/>
      <c r="H26" s="23"/>
      <c r="I26" s="22"/>
      <c r="J26" s="23"/>
      <c r="K26" s="22"/>
      <c r="L26" s="20"/>
    </row>
    <row r="27" spans="1:12" ht="20.100000000000001" customHeight="1">
      <c r="A27" s="21"/>
      <c r="B27" s="19"/>
      <c r="C27" s="22"/>
      <c r="D27" s="19"/>
      <c r="E27" s="22"/>
      <c r="F27" s="23"/>
      <c r="G27" s="22"/>
      <c r="H27" s="23"/>
      <c r="I27" s="22"/>
      <c r="J27" s="23"/>
      <c r="K27" s="22"/>
      <c r="L27" s="20"/>
    </row>
    <row r="28" spans="1:12" ht="20.100000000000001" customHeight="1">
      <c r="A28" s="21"/>
      <c r="B28" s="19"/>
      <c r="C28" s="22"/>
      <c r="D28" s="19"/>
      <c r="E28" s="22"/>
      <c r="F28" s="23"/>
      <c r="G28" s="22"/>
      <c r="H28" s="23"/>
      <c r="I28" s="22"/>
      <c r="J28" s="23"/>
      <c r="K28" s="22"/>
      <c r="L28" s="20"/>
    </row>
    <row r="29" spans="1:12" ht="20.100000000000001" customHeight="1">
      <c r="A29" s="21"/>
      <c r="B29" s="19"/>
      <c r="C29" s="22"/>
      <c r="D29" s="19"/>
      <c r="E29" s="22"/>
      <c r="F29" s="23"/>
      <c r="G29" s="22"/>
      <c r="H29" s="23"/>
      <c r="I29" s="22"/>
      <c r="J29" s="23"/>
      <c r="K29" s="22"/>
      <c r="L29" s="20"/>
    </row>
    <row r="30" spans="1:12" ht="20.100000000000001" customHeight="1">
      <c r="A30" s="21"/>
      <c r="B30" s="19"/>
      <c r="C30" s="22"/>
      <c r="D30" s="19"/>
      <c r="E30" s="22"/>
      <c r="F30" s="23"/>
      <c r="G30" s="22"/>
      <c r="H30" s="23"/>
      <c r="I30" s="22"/>
      <c r="J30" s="23"/>
      <c r="K30" s="22"/>
      <c r="L30" s="20"/>
    </row>
    <row r="31" spans="1:12" ht="20.100000000000001" customHeight="1">
      <c r="A31" s="21"/>
      <c r="B31" s="19"/>
      <c r="C31" s="22"/>
      <c r="D31" s="19"/>
      <c r="E31" s="22"/>
      <c r="F31" s="23"/>
      <c r="G31" s="22"/>
      <c r="H31" s="23"/>
      <c r="I31" s="22"/>
      <c r="J31" s="23"/>
      <c r="K31" s="22"/>
      <c r="L31" s="20"/>
    </row>
    <row r="32" spans="1:12" ht="20.100000000000001" customHeight="1">
      <c r="A32" s="21"/>
      <c r="B32" s="19"/>
      <c r="C32" s="22"/>
      <c r="D32" s="19"/>
      <c r="E32" s="22"/>
      <c r="F32" s="23"/>
      <c r="G32" s="22"/>
      <c r="H32" s="23"/>
      <c r="I32" s="22"/>
      <c r="J32" s="23"/>
      <c r="K32" s="22"/>
      <c r="L32" s="20"/>
    </row>
    <row r="33" spans="1:12" ht="20.100000000000001" customHeight="1">
      <c r="A33" s="21"/>
      <c r="B33" s="19"/>
      <c r="C33" s="22"/>
      <c r="D33" s="19"/>
      <c r="E33" s="22"/>
      <c r="F33" s="23"/>
      <c r="G33" s="22"/>
      <c r="H33" s="23"/>
      <c r="I33" s="22"/>
      <c r="J33" s="23"/>
      <c r="K33" s="22"/>
      <c r="L33" s="20"/>
    </row>
    <row r="34" spans="1:12" ht="20.100000000000001" customHeight="1">
      <c r="A34" s="21"/>
      <c r="B34" s="19"/>
      <c r="C34" s="22"/>
      <c r="D34" s="19"/>
      <c r="E34" s="22"/>
      <c r="F34" s="23"/>
      <c r="G34" s="22"/>
      <c r="H34" s="23"/>
      <c r="I34" s="22"/>
      <c r="J34" s="23"/>
      <c r="K34" s="22"/>
      <c r="L34" s="20"/>
    </row>
    <row r="35" spans="1:12" ht="20.100000000000001" customHeight="1">
      <c r="A35" s="21"/>
      <c r="B35" s="19"/>
      <c r="C35" s="22"/>
      <c r="D35" s="19"/>
      <c r="E35" s="22"/>
      <c r="F35" s="23"/>
      <c r="G35" s="22"/>
      <c r="H35" s="23"/>
      <c r="I35" s="22"/>
      <c r="J35" s="23"/>
      <c r="K35" s="22"/>
      <c r="L35" s="20"/>
    </row>
    <row r="36" spans="1:12" ht="20.100000000000001" customHeight="1">
      <c r="A36" s="21"/>
      <c r="B36" s="19"/>
      <c r="C36" s="22"/>
      <c r="D36" s="19"/>
      <c r="E36" s="22"/>
      <c r="F36" s="23"/>
      <c r="G36" s="22"/>
      <c r="H36" s="23"/>
      <c r="I36" s="22"/>
      <c r="J36" s="23"/>
      <c r="K36" s="22"/>
      <c r="L36" s="20"/>
    </row>
    <row r="37" spans="1:12" ht="20.100000000000001" customHeight="1">
      <c r="A37" s="21"/>
      <c r="B37" s="19"/>
      <c r="C37" s="22"/>
      <c r="D37" s="19"/>
      <c r="E37" s="22"/>
      <c r="F37" s="23"/>
      <c r="G37" s="22"/>
      <c r="H37" s="23"/>
      <c r="I37" s="22"/>
      <c r="J37" s="23"/>
      <c r="K37" s="22"/>
      <c r="L37" s="20"/>
    </row>
    <row r="38" spans="1:12" ht="20.100000000000001" customHeight="1">
      <c r="A38" s="21"/>
      <c r="B38" s="19"/>
      <c r="C38" s="22"/>
      <c r="D38" s="19"/>
      <c r="E38" s="22"/>
      <c r="F38" s="23"/>
      <c r="G38" s="22"/>
      <c r="H38" s="23"/>
      <c r="I38" s="22"/>
      <c r="J38" s="23"/>
      <c r="K38" s="22"/>
      <c r="L38" s="20"/>
    </row>
    <row r="39" spans="1:12" ht="20.100000000000001" customHeight="1">
      <c r="A39" s="21"/>
      <c r="B39" s="19"/>
      <c r="C39" s="22"/>
      <c r="D39" s="19"/>
      <c r="E39" s="22"/>
      <c r="F39" s="23"/>
      <c r="G39" s="22"/>
      <c r="H39" s="23"/>
      <c r="I39" s="22"/>
      <c r="J39" s="23"/>
      <c r="K39" s="22"/>
      <c r="L39" s="20"/>
    </row>
    <row r="40" spans="1:12" ht="20.100000000000001" customHeight="1">
      <c r="A40" s="21"/>
      <c r="B40" s="19"/>
      <c r="C40" s="22"/>
      <c r="D40" s="19"/>
      <c r="E40" s="22"/>
      <c r="F40" s="23"/>
      <c r="G40" s="22"/>
      <c r="H40" s="23"/>
      <c r="I40" s="22"/>
      <c r="J40" s="23"/>
      <c r="K40" s="22"/>
      <c r="L40" s="20"/>
    </row>
    <row r="41" spans="1:12" ht="20.100000000000001" customHeight="1">
      <c r="A41" s="21"/>
      <c r="B41" s="19"/>
      <c r="C41" s="22"/>
      <c r="D41" s="19"/>
      <c r="E41" s="22"/>
      <c r="F41" s="23"/>
      <c r="G41" s="22"/>
      <c r="H41" s="23"/>
      <c r="I41" s="22"/>
      <c r="J41" s="23"/>
      <c r="K41" s="22"/>
      <c r="L41" s="20"/>
    </row>
    <row r="42" spans="1:12" ht="20.100000000000001" customHeight="1">
      <c r="A42" s="21"/>
      <c r="B42" s="19"/>
      <c r="C42" s="22"/>
      <c r="D42" s="19"/>
      <c r="E42" s="22"/>
      <c r="F42" s="23"/>
      <c r="G42" s="22"/>
      <c r="H42" s="23"/>
      <c r="I42" s="22"/>
      <c r="J42" s="23"/>
      <c r="K42" s="22"/>
      <c r="L42" s="20"/>
    </row>
    <row r="43" spans="1:12" ht="20.100000000000001" customHeight="1">
      <c r="A43" s="21"/>
      <c r="B43" s="19"/>
      <c r="C43" s="22"/>
      <c r="D43" s="19"/>
      <c r="E43" s="22"/>
      <c r="F43" s="23"/>
      <c r="G43" s="22"/>
      <c r="H43" s="23"/>
      <c r="I43" s="22"/>
      <c r="J43" s="23"/>
      <c r="K43" s="22"/>
      <c r="L43" s="20"/>
    </row>
    <row r="44" spans="1:12" ht="20.100000000000001" customHeight="1">
      <c r="A44" s="21"/>
      <c r="B44" s="19"/>
      <c r="C44" s="22"/>
      <c r="D44" s="19"/>
      <c r="E44" s="22"/>
      <c r="F44" s="23"/>
      <c r="G44" s="22"/>
      <c r="H44" s="23"/>
      <c r="I44" s="22"/>
      <c r="J44" s="23"/>
      <c r="K44" s="22"/>
      <c r="L44" s="20"/>
    </row>
    <row r="45" spans="1:12" ht="20.100000000000001" customHeight="1">
      <c r="A45" s="21"/>
      <c r="B45" s="19"/>
      <c r="C45" s="22"/>
      <c r="D45" s="19"/>
      <c r="E45" s="22"/>
      <c r="F45" s="23"/>
      <c r="G45" s="22"/>
      <c r="H45" s="23"/>
      <c r="I45" s="22"/>
      <c r="J45" s="23"/>
      <c r="K45" s="22"/>
      <c r="L45" s="20"/>
    </row>
    <row r="46" spans="1:12" ht="20.100000000000001" customHeight="1">
      <c r="A46" s="21"/>
      <c r="B46" s="19"/>
      <c r="C46" s="22"/>
      <c r="D46" s="19"/>
      <c r="E46" s="22"/>
      <c r="F46" s="23"/>
      <c r="G46" s="22"/>
      <c r="H46" s="23"/>
      <c r="I46" s="22"/>
      <c r="J46" s="23"/>
      <c r="K46" s="22"/>
      <c r="L46" s="20"/>
    </row>
    <row r="47" spans="1:12" ht="20.100000000000001" customHeight="1">
      <c r="A47" s="21"/>
      <c r="B47" s="19"/>
      <c r="C47" s="22"/>
      <c r="D47" s="19"/>
      <c r="E47" s="22"/>
      <c r="F47" s="23"/>
      <c r="G47" s="22"/>
      <c r="H47" s="23"/>
      <c r="I47" s="22"/>
      <c r="J47" s="23"/>
      <c r="K47" s="22"/>
      <c r="L47" s="20"/>
    </row>
    <row r="48" spans="1:12" ht="20.100000000000001" customHeight="1">
      <c r="A48" s="21"/>
      <c r="B48" s="19"/>
      <c r="C48" s="22"/>
      <c r="D48" s="19"/>
      <c r="E48" s="22"/>
      <c r="F48" s="23"/>
      <c r="G48" s="22"/>
      <c r="H48" s="23"/>
      <c r="I48" s="22"/>
      <c r="J48" s="23"/>
      <c r="K48" s="22"/>
      <c r="L48" s="20"/>
    </row>
    <row r="49" spans="1:12" ht="20.100000000000001" customHeight="1">
      <c r="A49" s="21"/>
      <c r="B49" s="19"/>
      <c r="C49" s="22"/>
      <c r="D49" s="19"/>
      <c r="E49" s="22"/>
      <c r="F49" s="23"/>
      <c r="G49" s="22"/>
      <c r="H49" s="23"/>
      <c r="I49" s="22"/>
      <c r="J49" s="23"/>
      <c r="K49" s="22"/>
      <c r="L49" s="20"/>
    </row>
    <row r="50" spans="1:12" ht="20.100000000000001" customHeight="1">
      <c r="A50" s="21"/>
      <c r="B50" s="19"/>
      <c r="C50" s="22"/>
      <c r="D50" s="19"/>
      <c r="E50" s="22"/>
      <c r="F50" s="23"/>
      <c r="G50" s="22"/>
      <c r="H50" s="23"/>
      <c r="I50" s="22"/>
      <c r="J50" s="23"/>
      <c r="K50" s="22"/>
      <c r="L50" s="20"/>
    </row>
    <row r="51" spans="1:12" ht="20.100000000000001" customHeight="1">
      <c r="A51" s="21"/>
      <c r="B51" s="19"/>
      <c r="C51" s="22"/>
      <c r="D51" s="19"/>
      <c r="E51" s="22"/>
      <c r="F51" s="23"/>
      <c r="G51" s="22"/>
      <c r="H51" s="23"/>
      <c r="I51" s="22"/>
      <c r="J51" s="23"/>
      <c r="K51" s="22"/>
      <c r="L51" s="20"/>
    </row>
    <row r="52" spans="1:12" ht="20.100000000000001" customHeight="1">
      <c r="A52" s="21"/>
      <c r="B52" s="19"/>
      <c r="C52" s="22"/>
      <c r="D52" s="19"/>
      <c r="E52" s="22"/>
      <c r="F52" s="23"/>
      <c r="G52" s="22"/>
      <c r="H52" s="23"/>
      <c r="I52" s="22"/>
      <c r="J52" s="23"/>
      <c r="K52" s="22"/>
      <c r="L52" s="20"/>
    </row>
    <row r="53" spans="1:12" ht="20.100000000000001" customHeight="1">
      <c r="A53" s="21"/>
      <c r="B53" s="19"/>
      <c r="C53" s="22"/>
      <c r="D53" s="19"/>
      <c r="E53" s="22"/>
      <c r="F53" s="23"/>
      <c r="G53" s="22"/>
      <c r="H53" s="23"/>
      <c r="I53" s="22"/>
      <c r="J53" s="23"/>
      <c r="K53" s="22"/>
      <c r="L53" s="20"/>
    </row>
    <row r="54" spans="1:12" ht="20.100000000000001" customHeight="1">
      <c r="A54" s="21"/>
      <c r="B54" s="19"/>
      <c r="C54" s="22"/>
      <c r="D54" s="19"/>
      <c r="E54" s="22"/>
      <c r="F54" s="23"/>
      <c r="G54" s="22"/>
      <c r="H54" s="23"/>
      <c r="I54" s="22"/>
      <c r="J54" s="23"/>
      <c r="K54" s="22"/>
      <c r="L54" s="20"/>
    </row>
    <row r="55" spans="1:12" ht="20.100000000000001" customHeight="1">
      <c r="A55" s="21"/>
      <c r="B55" s="19"/>
      <c r="C55" s="22"/>
      <c r="D55" s="19"/>
      <c r="E55" s="22"/>
      <c r="F55" s="23"/>
      <c r="G55" s="22"/>
      <c r="H55" s="23"/>
      <c r="I55" s="22"/>
      <c r="J55" s="23"/>
      <c r="K55" s="22"/>
      <c r="L55" s="20"/>
    </row>
    <row r="56" spans="1:12" ht="20.100000000000001" customHeight="1">
      <c r="A56" s="21"/>
      <c r="B56" s="19"/>
      <c r="C56" s="22"/>
      <c r="D56" s="19"/>
      <c r="E56" s="22"/>
      <c r="F56" s="23"/>
      <c r="G56" s="22"/>
      <c r="H56" s="23"/>
      <c r="I56" s="22"/>
      <c r="J56" s="23"/>
      <c r="K56" s="22"/>
      <c r="L56" s="20"/>
    </row>
    <row r="57" spans="1:12" ht="20.100000000000001" customHeight="1">
      <c r="A57" s="21"/>
      <c r="B57" s="19"/>
      <c r="C57" s="22"/>
      <c r="D57" s="19"/>
      <c r="E57" s="22"/>
      <c r="F57" s="23"/>
      <c r="G57" s="22"/>
      <c r="H57" s="23"/>
      <c r="I57" s="22"/>
      <c r="J57" s="23"/>
      <c r="K57" s="22"/>
      <c r="L57" s="20"/>
    </row>
    <row r="58" spans="1:12" ht="20.100000000000001" customHeight="1">
      <c r="A58" s="21"/>
      <c r="B58" s="19"/>
      <c r="C58" s="22"/>
      <c r="D58" s="19"/>
      <c r="E58" s="22"/>
      <c r="F58" s="23"/>
      <c r="G58" s="22"/>
      <c r="H58" s="23"/>
      <c r="I58" s="22"/>
      <c r="J58" s="23"/>
      <c r="K58" s="22"/>
      <c r="L58" s="20"/>
    </row>
    <row r="59" spans="1:12" ht="20.100000000000001" customHeight="1">
      <c r="A59" s="21"/>
      <c r="B59" s="19"/>
      <c r="C59" s="22"/>
      <c r="D59" s="19"/>
      <c r="E59" s="22"/>
      <c r="F59" s="23"/>
      <c r="G59" s="22"/>
      <c r="H59" s="23"/>
      <c r="I59" s="22"/>
      <c r="J59" s="43"/>
      <c r="K59" s="22"/>
      <c r="L59" s="20"/>
    </row>
    <row r="60" spans="1:12" ht="20.100000000000001" customHeight="1">
      <c r="A60" s="6"/>
      <c r="B60" s="2"/>
      <c r="C60" s="17"/>
      <c r="D60" s="2"/>
      <c r="E60" s="17"/>
      <c r="F60" s="24"/>
      <c r="G60" s="17"/>
      <c r="H60" s="24"/>
      <c r="I60" s="17"/>
      <c r="J60" s="2" t="s">
        <v>12</v>
      </c>
      <c r="K60" s="17"/>
      <c r="L60" s="44">
        <f>IF(L61=0,0,SUM(L5:L58))</f>
        <v>0</v>
      </c>
    </row>
    <row r="61" spans="1:12" ht="20.100000000000001" customHeight="1">
      <c r="A61" s="6"/>
      <c r="B61" s="2"/>
      <c r="C61" s="17"/>
      <c r="D61" s="2"/>
      <c r="E61" s="17"/>
      <c r="F61" s="24"/>
      <c r="G61" s="17"/>
      <c r="H61" s="24"/>
      <c r="I61" s="17"/>
      <c r="J61" s="2" t="s">
        <v>12</v>
      </c>
      <c r="K61" s="17"/>
      <c r="L61" s="44">
        <v>0</v>
      </c>
    </row>
    <row r="62" spans="1:12" ht="20.100000000000001" customHeight="1">
      <c r="A62" s="6"/>
      <c r="B62" s="2"/>
      <c r="C62" s="17"/>
      <c r="D62" s="2"/>
      <c r="E62" s="17"/>
      <c r="F62" s="24"/>
      <c r="G62" s="17"/>
      <c r="H62" s="24"/>
      <c r="I62" s="17"/>
      <c r="J62" s="2" t="s">
        <v>107</v>
      </c>
      <c r="K62" s="17"/>
      <c r="L62" s="45">
        <f>IF(L61=0,SUM(L5:L58),L60-L61)</f>
        <v>6</v>
      </c>
    </row>
    <row r="63" spans="1:12" ht="20.100000000000001" customHeight="1">
      <c r="A63" s="6"/>
      <c r="B63" s="2"/>
      <c r="C63" s="17"/>
      <c r="D63" s="2"/>
      <c r="E63" s="17"/>
      <c r="F63" s="24"/>
      <c r="G63" s="17"/>
      <c r="H63" s="24"/>
      <c r="I63" s="17"/>
      <c r="J63" s="2"/>
      <c r="K63" s="17"/>
      <c r="L63" s="7"/>
    </row>
    <row r="64" spans="1:12">
      <c r="A64" s="31" t="s">
        <v>10</v>
      </c>
      <c r="B64" s="34" t="s">
        <v>109</v>
      </c>
      <c r="C64" s="36"/>
      <c r="D64" s="46"/>
      <c r="E64" s="47"/>
      <c r="F64" s="36" t="s">
        <v>117</v>
      </c>
      <c r="G64" s="47"/>
      <c r="H64" s="48" t="s">
        <v>226</v>
      </c>
      <c r="I64" s="36"/>
      <c r="J64" s="34" t="s">
        <v>108</v>
      </c>
      <c r="K64" s="36"/>
      <c r="L64" s="50" t="s">
        <v>0</v>
      </c>
    </row>
    <row r="65" spans="1:12">
      <c r="A65" s="94" t="s">
        <v>9</v>
      </c>
      <c r="B65" s="6"/>
      <c r="C65" s="2"/>
      <c r="D65" s="51"/>
      <c r="E65" s="2"/>
      <c r="F65" s="2"/>
      <c r="G65" s="2"/>
      <c r="H65" s="2"/>
      <c r="I65" s="2"/>
      <c r="J65" s="6"/>
      <c r="K65" s="2"/>
      <c r="L65" s="52"/>
    </row>
    <row r="66" spans="1:12">
      <c r="A66" s="32" t="s">
        <v>79</v>
      </c>
      <c r="B66" s="154" t="s">
        <v>227</v>
      </c>
      <c r="C66" s="155"/>
      <c r="D66" s="155"/>
      <c r="E66" s="155"/>
      <c r="F66" s="155"/>
      <c r="G66" s="155"/>
      <c r="H66" s="155"/>
      <c r="I66" s="169"/>
      <c r="J66" s="6"/>
      <c r="K66" s="2"/>
      <c r="L66" s="52"/>
    </row>
    <row r="67" spans="1:12" ht="15.75" customHeight="1">
      <c r="A67" s="94" t="s">
        <v>110</v>
      </c>
      <c r="B67" s="154"/>
      <c r="C67" s="155"/>
      <c r="D67" s="155"/>
      <c r="E67" s="155"/>
      <c r="F67" s="155"/>
      <c r="G67" s="155"/>
      <c r="H67" s="155"/>
      <c r="I67" s="169"/>
      <c r="J67" s="163">
        <f>+L62</f>
        <v>6</v>
      </c>
      <c r="K67" s="164"/>
      <c r="L67" s="165"/>
    </row>
    <row r="68" spans="1:12">
      <c r="A68" s="95">
        <v>200361</v>
      </c>
      <c r="B68" s="170"/>
      <c r="C68" s="171"/>
      <c r="D68" s="171"/>
      <c r="E68" s="171"/>
      <c r="F68" s="171"/>
      <c r="G68" s="171"/>
      <c r="H68" s="171"/>
      <c r="I68" s="172"/>
      <c r="J68" s="38"/>
      <c r="K68" s="39"/>
      <c r="L68" s="53"/>
    </row>
    <row r="69" spans="1:12">
      <c r="A69" s="54"/>
      <c r="B69" s="55"/>
      <c r="C69" s="55"/>
      <c r="D69" s="55"/>
      <c r="E69" s="55"/>
      <c r="F69" s="55"/>
      <c r="G69" s="55"/>
      <c r="H69" s="55"/>
      <c r="I69" s="55"/>
      <c r="J69" s="54"/>
      <c r="K69" s="55"/>
      <c r="L69" s="56"/>
    </row>
    <row r="70" spans="1:12">
      <c r="A70" s="144" t="s">
        <v>33</v>
      </c>
      <c r="B70" s="145"/>
      <c r="C70" s="145"/>
      <c r="D70" s="145"/>
      <c r="E70" s="145"/>
      <c r="F70" s="145"/>
      <c r="G70" s="145"/>
      <c r="H70" s="145"/>
      <c r="I70" s="167"/>
      <c r="J70" s="146" t="s">
        <v>118</v>
      </c>
      <c r="K70" s="147"/>
      <c r="L70" s="166"/>
    </row>
    <row r="71" spans="1:12">
      <c r="A71" s="144" t="s">
        <v>34</v>
      </c>
      <c r="B71" s="145"/>
      <c r="C71" s="145"/>
      <c r="D71" s="145"/>
      <c r="E71" s="145"/>
      <c r="F71" s="145"/>
      <c r="G71" s="145"/>
      <c r="H71" s="145"/>
      <c r="I71" s="167"/>
      <c r="J71" s="117"/>
      <c r="K71" s="118"/>
      <c r="L71" s="119"/>
    </row>
    <row r="72" spans="1:12">
      <c r="A72" s="115"/>
      <c r="B72" s="116"/>
      <c r="C72" s="116"/>
      <c r="D72" s="116"/>
      <c r="E72" s="116"/>
      <c r="F72" s="116"/>
      <c r="G72" s="116"/>
      <c r="H72" s="116"/>
      <c r="I72" s="116"/>
      <c r="J72" s="117"/>
      <c r="K72" s="118"/>
      <c r="L72" s="119"/>
    </row>
    <row r="73" spans="1:12">
      <c r="A73" s="62" t="s">
        <v>111</v>
      </c>
      <c r="B73" s="1" t="s">
        <v>112</v>
      </c>
      <c r="C73" s="1"/>
      <c r="D73" s="1"/>
      <c r="E73" s="1"/>
      <c r="F73" s="1"/>
      <c r="G73" s="1"/>
      <c r="H73" s="3"/>
      <c r="I73" s="3"/>
      <c r="J73" s="146" t="s">
        <v>12</v>
      </c>
      <c r="K73" s="147"/>
      <c r="L73" s="148"/>
    </row>
    <row r="74" spans="1:12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46" t="s">
        <v>12</v>
      </c>
      <c r="K74" s="147"/>
      <c r="L74" s="148"/>
    </row>
    <row r="75" spans="1:12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7"/>
      <c r="K75" s="66"/>
      <c r="L75" s="68"/>
    </row>
    <row r="76" spans="1:12" ht="15.75" customHeight="1">
      <c r="A76" s="14"/>
      <c r="B76" s="8"/>
      <c r="C76" s="9"/>
      <c r="D76" s="149" t="s">
        <v>115</v>
      </c>
      <c r="E76" s="149"/>
      <c r="F76" s="150"/>
      <c r="G76" s="150"/>
      <c r="H76" s="150"/>
      <c r="I76" s="150"/>
      <c r="J76" s="69" t="s">
        <v>119</v>
      </c>
      <c r="K76" s="70"/>
      <c r="L76" s="50" t="s">
        <v>120</v>
      </c>
    </row>
    <row r="77" spans="1:12">
      <c r="A77" s="15"/>
      <c r="B77" s="10"/>
      <c r="C77" s="11"/>
      <c r="D77" s="62" t="s">
        <v>12</v>
      </c>
      <c r="E77" s="1"/>
      <c r="F77" s="1"/>
      <c r="G77" s="1"/>
      <c r="H77" s="1"/>
      <c r="I77" s="1"/>
      <c r="J77" s="71" t="s">
        <v>12</v>
      </c>
      <c r="K77" s="72"/>
      <c r="L77" s="73" t="s">
        <v>12</v>
      </c>
    </row>
    <row r="78" spans="1:12">
      <c r="A78" s="15"/>
      <c r="B78" s="10"/>
      <c r="C78" s="11"/>
      <c r="D78" s="62" t="s">
        <v>104</v>
      </c>
      <c r="E78" s="1"/>
      <c r="F78" s="1"/>
      <c r="G78" s="1"/>
      <c r="H78" s="1"/>
      <c r="I78" s="1"/>
      <c r="J78" s="71" t="s">
        <v>12</v>
      </c>
      <c r="K78" s="72"/>
      <c r="L78" s="73" t="s">
        <v>12</v>
      </c>
    </row>
    <row r="79" spans="1:12">
      <c r="A79" s="16"/>
      <c r="B79" s="10"/>
      <c r="C79" s="11"/>
      <c r="D79" s="62" t="s">
        <v>116</v>
      </c>
      <c r="E79" s="3"/>
      <c r="F79" s="3"/>
      <c r="G79" s="3"/>
      <c r="H79" s="3"/>
      <c r="I79" s="3"/>
      <c r="J79" s="71" t="s">
        <v>12</v>
      </c>
      <c r="K79" s="72"/>
      <c r="L79" s="73" t="s">
        <v>12</v>
      </c>
    </row>
    <row r="80" spans="1:12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5" t="s">
        <v>12</v>
      </c>
      <c r="K80" s="76"/>
      <c r="L80" s="77" t="s">
        <v>12</v>
      </c>
    </row>
  </sheetData>
  <mergeCells count="10">
    <mergeCell ref="A71:I71"/>
    <mergeCell ref="J73:L73"/>
    <mergeCell ref="J74:L74"/>
    <mergeCell ref="D76:I76"/>
    <mergeCell ref="A2:L2"/>
    <mergeCell ref="A3:L3"/>
    <mergeCell ref="B66:I68"/>
    <mergeCell ref="J67:L67"/>
    <mergeCell ref="A70:I70"/>
    <mergeCell ref="J70:L70"/>
  </mergeCells>
  <conditionalFormatting sqref="A68">
    <cfRule type="expression" dxfId="1" priority="1" stopIfTrue="1">
      <formula>$A68="EDIF"</formula>
    </cfRule>
    <cfRule type="expression" dxfId="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50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0"/>
  <sheetViews>
    <sheetView showZeros="0" tabSelected="1" topLeftCell="A52" zoomScaleNormal="100" workbookViewId="0">
      <selection activeCell="N62" sqref="N62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6" width="2.125" customWidth="1"/>
    <col min="7" max="7" width="15.625" customWidth="1"/>
    <col min="8" max="8" width="3.625" customWidth="1"/>
    <col min="9" max="9" width="15.625" customWidth="1"/>
    <col min="10" max="11" width="2.125" customWidth="1"/>
    <col min="12" max="12" width="15.625" customWidth="1"/>
    <col min="13" max="13" width="3.625" customWidth="1"/>
    <col min="14" max="14" width="19.625" customWidth="1"/>
  </cols>
  <sheetData>
    <row r="1" spans="1:14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</row>
    <row r="3" spans="1:14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0" t="s">
        <v>127</v>
      </c>
    </row>
    <row r="5" spans="1:14" ht="20.100000000000001" customHeight="1">
      <c r="A5" s="87" t="s">
        <v>105</v>
      </c>
      <c r="B5" s="19"/>
      <c r="C5" s="22"/>
      <c r="D5" s="33" t="s">
        <v>234</v>
      </c>
      <c r="E5" s="22"/>
      <c r="F5" s="22"/>
      <c r="G5" s="33" t="s">
        <v>235</v>
      </c>
      <c r="H5" s="22"/>
      <c r="I5" s="33" t="s">
        <v>12</v>
      </c>
      <c r="J5" s="22"/>
      <c r="K5" s="22"/>
      <c r="L5" s="41"/>
      <c r="M5" s="22"/>
      <c r="N5" s="99" t="s">
        <v>106</v>
      </c>
    </row>
    <row r="6" spans="1:14" ht="20.100000000000001" customHeight="1">
      <c r="A6" s="21"/>
      <c r="B6" s="19"/>
      <c r="C6" s="22"/>
      <c r="D6" s="19"/>
      <c r="E6" s="19"/>
      <c r="F6" s="22"/>
      <c r="G6" s="28"/>
      <c r="H6" s="22"/>
      <c r="I6" s="27"/>
      <c r="J6" s="26"/>
      <c r="K6" s="22"/>
      <c r="L6" s="28"/>
      <c r="M6" s="22"/>
      <c r="N6" s="20"/>
    </row>
    <row r="7" spans="1:14" ht="20.100000000000001" customHeight="1">
      <c r="A7" s="87" t="s">
        <v>14</v>
      </c>
      <c r="B7" s="5" t="s">
        <v>31</v>
      </c>
      <c r="C7" s="22"/>
      <c r="D7" s="5">
        <v>15.61</v>
      </c>
      <c r="E7" s="92" t="s">
        <v>4</v>
      </c>
      <c r="F7" s="22"/>
      <c r="G7" s="5">
        <v>2.2000000000000002</v>
      </c>
      <c r="H7" s="92"/>
      <c r="I7" s="5"/>
      <c r="J7" s="29"/>
      <c r="K7" s="42"/>
      <c r="L7" s="23"/>
      <c r="M7" s="92"/>
      <c r="N7" s="93">
        <f>D7*G7</f>
        <v>34.341999999999999</v>
      </c>
    </row>
    <row r="8" spans="1:14" ht="20.100000000000001" customHeight="1">
      <c r="A8" s="21"/>
      <c r="B8" s="19"/>
      <c r="C8" s="22"/>
      <c r="D8" s="19">
        <v>16.170000000000002</v>
      </c>
      <c r="E8" s="19" t="s">
        <v>4</v>
      </c>
      <c r="F8" s="22"/>
      <c r="G8" s="28">
        <v>2.2000000000000002</v>
      </c>
      <c r="H8" s="22"/>
      <c r="I8" s="27"/>
      <c r="J8" s="26"/>
      <c r="K8" s="22"/>
      <c r="L8" s="28"/>
      <c r="M8" s="22"/>
      <c r="N8" s="20">
        <f>D8*G8</f>
        <v>35.574000000000005</v>
      </c>
    </row>
    <row r="9" spans="1:14" ht="20.100000000000001" customHeight="1">
      <c r="A9" s="21"/>
      <c r="B9" s="19"/>
      <c r="C9" s="22"/>
      <c r="D9" s="19"/>
      <c r="E9" s="19"/>
      <c r="F9" s="22"/>
      <c r="G9" s="23"/>
      <c r="H9" s="22"/>
      <c r="I9" s="23"/>
      <c r="J9" s="23"/>
      <c r="K9" s="22"/>
      <c r="L9" s="23"/>
      <c r="M9" s="22"/>
      <c r="N9" s="20"/>
    </row>
    <row r="10" spans="1:14" ht="20.100000000000001" customHeight="1">
      <c r="A10" s="21"/>
      <c r="B10" s="19"/>
      <c r="C10" s="22"/>
      <c r="D10" s="19"/>
      <c r="E10" s="19"/>
      <c r="F10" s="22"/>
      <c r="G10" s="28"/>
      <c r="H10" s="22"/>
      <c r="I10" s="27"/>
      <c r="J10" s="26"/>
      <c r="K10" s="22"/>
      <c r="L10" s="28"/>
      <c r="M10" s="22"/>
      <c r="N10" s="20"/>
    </row>
    <row r="11" spans="1:14" ht="20.100000000000001" customHeight="1">
      <c r="A11" s="21"/>
      <c r="B11" s="19"/>
      <c r="C11" s="22"/>
      <c r="D11" s="19"/>
      <c r="E11" s="19"/>
      <c r="F11" s="22"/>
      <c r="G11" s="23"/>
      <c r="H11" s="22"/>
      <c r="I11" s="23"/>
      <c r="J11" s="23"/>
      <c r="K11" s="22"/>
      <c r="L11" s="23"/>
      <c r="M11" s="22"/>
      <c r="N11" s="20"/>
    </row>
    <row r="12" spans="1:14" ht="20.100000000000001" customHeight="1">
      <c r="A12" s="21"/>
      <c r="B12" s="19"/>
      <c r="C12" s="22"/>
      <c r="D12" s="19"/>
      <c r="E12" s="19"/>
      <c r="F12" s="22"/>
      <c r="G12" s="28"/>
      <c r="H12" s="22"/>
      <c r="I12" s="27"/>
      <c r="J12" s="26"/>
      <c r="K12" s="22"/>
      <c r="L12" s="28"/>
      <c r="M12" s="22"/>
      <c r="N12" s="20"/>
    </row>
    <row r="13" spans="1:14" ht="20.100000000000001" customHeight="1">
      <c r="A13" s="21"/>
      <c r="B13" s="19"/>
      <c r="C13" s="22"/>
      <c r="D13" s="19"/>
      <c r="E13" s="19"/>
      <c r="F13" s="22"/>
      <c r="G13" s="23"/>
      <c r="H13" s="22"/>
      <c r="I13" s="23"/>
      <c r="J13" s="23"/>
      <c r="K13" s="22"/>
      <c r="L13" s="23"/>
      <c r="M13" s="22"/>
      <c r="N13" s="20"/>
    </row>
    <row r="14" spans="1:14" ht="20.100000000000001" customHeight="1">
      <c r="A14" s="21"/>
      <c r="B14" s="19"/>
      <c r="C14" s="22"/>
      <c r="D14" s="19"/>
      <c r="E14" s="19"/>
      <c r="F14" s="22"/>
      <c r="G14" s="28"/>
      <c r="H14" s="22"/>
      <c r="I14" s="27"/>
      <c r="J14" s="26"/>
      <c r="K14" s="22"/>
      <c r="L14" s="28"/>
      <c r="M14" s="22"/>
      <c r="N14" s="20"/>
    </row>
    <row r="15" spans="1:14" ht="20.100000000000001" customHeight="1">
      <c r="A15" s="21"/>
      <c r="B15" s="19"/>
      <c r="C15" s="22"/>
      <c r="D15" s="19"/>
      <c r="E15" s="19"/>
      <c r="F15" s="22"/>
      <c r="G15" s="23"/>
      <c r="H15" s="22"/>
      <c r="I15" s="23"/>
      <c r="J15" s="23"/>
      <c r="K15" s="22"/>
      <c r="L15" s="23"/>
      <c r="M15" s="22"/>
      <c r="N15" s="20"/>
    </row>
    <row r="16" spans="1:14" ht="20.100000000000001" customHeight="1">
      <c r="A16" s="21"/>
      <c r="B16" s="19"/>
      <c r="C16" s="22"/>
      <c r="D16" s="19"/>
      <c r="E16" s="19"/>
      <c r="F16" s="22"/>
      <c r="G16" s="23"/>
      <c r="H16" s="22"/>
      <c r="I16" s="23"/>
      <c r="J16" s="23"/>
      <c r="K16" s="22"/>
      <c r="L16" s="23"/>
      <c r="M16" s="22"/>
      <c r="N16" s="20"/>
    </row>
    <row r="17" spans="1:14" ht="20.100000000000001" customHeight="1">
      <c r="A17" s="21"/>
      <c r="B17" s="19"/>
      <c r="C17" s="22"/>
      <c r="D17" s="19"/>
      <c r="E17" s="19"/>
      <c r="F17" s="22"/>
      <c r="G17" s="23"/>
      <c r="H17" s="22"/>
      <c r="I17" s="23"/>
      <c r="J17" s="23"/>
      <c r="K17" s="22"/>
      <c r="L17" s="23"/>
      <c r="M17" s="22"/>
      <c r="N17" s="20"/>
    </row>
    <row r="18" spans="1:14" ht="20.100000000000001" customHeight="1">
      <c r="A18" s="21"/>
      <c r="B18" s="19"/>
      <c r="C18" s="22"/>
      <c r="D18" s="19"/>
      <c r="E18" s="19"/>
      <c r="F18" s="22"/>
      <c r="G18" s="23"/>
      <c r="H18" s="22"/>
      <c r="I18" s="23"/>
      <c r="J18" s="23"/>
      <c r="K18" s="22"/>
      <c r="L18" s="23"/>
      <c r="M18" s="22"/>
      <c r="N18" s="20"/>
    </row>
    <row r="19" spans="1:14" ht="20.100000000000001" customHeight="1">
      <c r="A19" s="21"/>
      <c r="B19" s="19"/>
      <c r="C19" s="22"/>
      <c r="D19" s="19"/>
      <c r="E19" s="19"/>
      <c r="F19" s="22"/>
      <c r="G19" s="23"/>
      <c r="H19" s="22"/>
      <c r="I19" s="23"/>
      <c r="J19" s="23"/>
      <c r="K19" s="22"/>
      <c r="L19" s="23"/>
      <c r="M19" s="22"/>
      <c r="N19" s="20"/>
    </row>
    <row r="20" spans="1:14" ht="20.100000000000001" customHeight="1">
      <c r="A20" s="21"/>
      <c r="B20" s="19"/>
      <c r="C20" s="22"/>
      <c r="D20" s="19"/>
      <c r="E20" s="19"/>
      <c r="F20" s="22"/>
      <c r="G20" s="23"/>
      <c r="H20" s="22"/>
      <c r="I20" s="23"/>
      <c r="J20" s="23"/>
      <c r="K20" s="22"/>
      <c r="L20" s="23"/>
      <c r="M20" s="22"/>
      <c r="N20" s="20"/>
    </row>
    <row r="21" spans="1:14" ht="20.100000000000001" customHeight="1">
      <c r="A21" s="21"/>
      <c r="B21" s="19"/>
      <c r="C21" s="22"/>
      <c r="D21" s="19"/>
      <c r="E21" s="19"/>
      <c r="F21" s="22"/>
      <c r="G21" s="23"/>
      <c r="H21" s="22"/>
      <c r="I21" s="23"/>
      <c r="J21" s="23"/>
      <c r="K21" s="22"/>
      <c r="L21" s="23"/>
      <c r="M21" s="22"/>
      <c r="N21" s="20"/>
    </row>
    <row r="22" spans="1:14" ht="20.100000000000001" customHeight="1">
      <c r="A22" s="21"/>
      <c r="B22" s="19"/>
      <c r="C22" s="22"/>
      <c r="D22" s="19"/>
      <c r="E22" s="19"/>
      <c r="F22" s="22"/>
      <c r="G22" s="23"/>
      <c r="H22" s="22"/>
      <c r="I22" s="23"/>
      <c r="J22" s="23"/>
      <c r="K22" s="22"/>
      <c r="L22" s="23"/>
      <c r="M22" s="22"/>
      <c r="N22" s="20"/>
    </row>
    <row r="23" spans="1:14" ht="20.100000000000001" customHeight="1">
      <c r="A23" s="21"/>
      <c r="B23" s="19"/>
      <c r="C23" s="22"/>
      <c r="D23" s="19"/>
      <c r="E23" s="19"/>
      <c r="F23" s="22"/>
      <c r="G23" s="23"/>
      <c r="H23" s="22"/>
      <c r="I23" s="23"/>
      <c r="J23" s="23"/>
      <c r="K23" s="22"/>
      <c r="L23" s="23"/>
      <c r="M23" s="22"/>
      <c r="N23" s="20"/>
    </row>
    <row r="24" spans="1:14" ht="20.100000000000001" customHeight="1">
      <c r="A24" s="21"/>
      <c r="B24" s="19"/>
      <c r="C24" s="22"/>
      <c r="D24" s="19"/>
      <c r="E24" s="19"/>
      <c r="F24" s="22"/>
      <c r="G24" s="23"/>
      <c r="H24" s="22"/>
      <c r="I24" s="23"/>
      <c r="J24" s="23"/>
      <c r="K24" s="22"/>
      <c r="L24" s="23"/>
      <c r="M24" s="22"/>
      <c r="N24" s="20"/>
    </row>
    <row r="25" spans="1:14" ht="20.100000000000001" customHeight="1">
      <c r="A25" s="21"/>
      <c r="B25" s="19"/>
      <c r="C25" s="22"/>
      <c r="D25" s="19"/>
      <c r="E25" s="19"/>
      <c r="F25" s="22"/>
      <c r="G25" s="23"/>
      <c r="H25" s="22"/>
      <c r="I25" s="23"/>
      <c r="J25" s="23"/>
      <c r="K25" s="22"/>
      <c r="L25" s="23"/>
      <c r="M25" s="22"/>
      <c r="N25" s="20"/>
    </row>
    <row r="26" spans="1:14" ht="20.100000000000001" customHeight="1">
      <c r="A26" s="21"/>
      <c r="B26" s="19"/>
      <c r="C26" s="22"/>
      <c r="D26" s="19"/>
      <c r="E26" s="19"/>
      <c r="F26" s="22"/>
      <c r="G26" s="23"/>
      <c r="H26" s="22"/>
      <c r="I26" s="23"/>
      <c r="J26" s="23"/>
      <c r="K26" s="22"/>
      <c r="L26" s="23"/>
      <c r="M26" s="22"/>
      <c r="N26" s="20"/>
    </row>
    <row r="27" spans="1:14" ht="20.100000000000001" customHeight="1">
      <c r="A27" s="21"/>
      <c r="B27" s="19"/>
      <c r="C27" s="22"/>
      <c r="D27" s="19"/>
      <c r="E27" s="19"/>
      <c r="F27" s="22"/>
      <c r="G27" s="23"/>
      <c r="H27" s="22"/>
      <c r="I27" s="23"/>
      <c r="J27" s="23"/>
      <c r="K27" s="22"/>
      <c r="L27" s="23"/>
      <c r="M27" s="22"/>
      <c r="N27" s="20"/>
    </row>
    <row r="28" spans="1:14" ht="20.100000000000001" customHeight="1">
      <c r="A28" s="21"/>
      <c r="B28" s="19"/>
      <c r="C28" s="22"/>
      <c r="D28" s="19"/>
      <c r="E28" s="19"/>
      <c r="F28" s="22"/>
      <c r="G28" s="23"/>
      <c r="H28" s="22"/>
      <c r="I28" s="23"/>
      <c r="J28" s="23"/>
      <c r="K28" s="22"/>
      <c r="L28" s="23"/>
      <c r="M28" s="22"/>
      <c r="N28" s="20"/>
    </row>
    <row r="29" spans="1:14" ht="20.100000000000001" customHeight="1">
      <c r="A29" s="21"/>
      <c r="B29" s="19"/>
      <c r="C29" s="22"/>
      <c r="D29" s="19"/>
      <c r="E29" s="19"/>
      <c r="F29" s="22"/>
      <c r="G29" s="23"/>
      <c r="H29" s="22"/>
      <c r="I29" s="23"/>
      <c r="J29" s="23"/>
      <c r="K29" s="22"/>
      <c r="L29" s="23"/>
      <c r="M29" s="22"/>
      <c r="N29" s="20"/>
    </row>
    <row r="30" spans="1:14" ht="20.100000000000001" customHeight="1">
      <c r="A30" s="21"/>
      <c r="B30" s="19"/>
      <c r="C30" s="22"/>
      <c r="D30" s="19"/>
      <c r="E30" s="19"/>
      <c r="F30" s="22"/>
      <c r="G30" s="23"/>
      <c r="H30" s="22"/>
      <c r="I30" s="23"/>
      <c r="J30" s="23"/>
      <c r="K30" s="22"/>
      <c r="L30" s="23"/>
      <c r="M30" s="22"/>
      <c r="N30" s="20"/>
    </row>
    <row r="31" spans="1:14" ht="20.100000000000001" customHeight="1">
      <c r="A31" s="21"/>
      <c r="B31" s="19"/>
      <c r="C31" s="22"/>
      <c r="D31" s="19"/>
      <c r="E31" s="19"/>
      <c r="F31" s="22"/>
      <c r="G31" s="23"/>
      <c r="H31" s="22"/>
      <c r="I31" s="23"/>
      <c r="J31" s="23"/>
      <c r="K31" s="22"/>
      <c r="L31" s="23"/>
      <c r="M31" s="22"/>
      <c r="N31" s="20"/>
    </row>
    <row r="32" spans="1:14" ht="20.100000000000001" customHeight="1">
      <c r="A32" s="21"/>
      <c r="B32" s="19"/>
      <c r="C32" s="22"/>
      <c r="D32" s="19"/>
      <c r="E32" s="19"/>
      <c r="F32" s="22"/>
      <c r="G32" s="23"/>
      <c r="H32" s="22"/>
      <c r="I32" s="23"/>
      <c r="J32" s="23"/>
      <c r="K32" s="22"/>
      <c r="L32" s="23"/>
      <c r="M32" s="22"/>
      <c r="N32" s="20"/>
    </row>
    <row r="33" spans="1:14" ht="20.100000000000001" customHeight="1">
      <c r="A33" s="21"/>
      <c r="B33" s="19"/>
      <c r="C33" s="22"/>
      <c r="D33" s="19"/>
      <c r="E33" s="19"/>
      <c r="F33" s="22"/>
      <c r="G33" s="23"/>
      <c r="H33" s="22"/>
      <c r="I33" s="23"/>
      <c r="J33" s="23"/>
      <c r="K33" s="22"/>
      <c r="L33" s="23"/>
      <c r="M33" s="22"/>
      <c r="N33" s="20"/>
    </row>
    <row r="34" spans="1:14" ht="20.100000000000001" customHeight="1">
      <c r="A34" s="21"/>
      <c r="B34" s="19"/>
      <c r="C34" s="22"/>
      <c r="D34" s="19"/>
      <c r="E34" s="19"/>
      <c r="F34" s="22"/>
      <c r="G34" s="23"/>
      <c r="H34" s="22"/>
      <c r="I34" s="23"/>
      <c r="J34" s="23"/>
      <c r="K34" s="22"/>
      <c r="L34" s="23"/>
      <c r="M34" s="22"/>
      <c r="N34" s="20"/>
    </row>
    <row r="35" spans="1:14" ht="20.100000000000001" customHeight="1">
      <c r="A35" s="21"/>
      <c r="B35" s="19"/>
      <c r="C35" s="22"/>
      <c r="D35" s="19"/>
      <c r="E35" s="19"/>
      <c r="F35" s="22"/>
      <c r="G35" s="23"/>
      <c r="H35" s="22"/>
      <c r="I35" s="23"/>
      <c r="J35" s="23"/>
      <c r="K35" s="22"/>
      <c r="L35" s="23"/>
      <c r="M35" s="22"/>
      <c r="N35" s="20"/>
    </row>
    <row r="36" spans="1:14" ht="20.100000000000001" customHeight="1">
      <c r="A36" s="21"/>
      <c r="B36" s="19"/>
      <c r="C36" s="22"/>
      <c r="D36" s="19"/>
      <c r="E36" s="19"/>
      <c r="F36" s="22"/>
      <c r="G36" s="23"/>
      <c r="H36" s="22"/>
      <c r="I36" s="23"/>
      <c r="J36" s="23"/>
      <c r="K36" s="22"/>
      <c r="L36" s="23"/>
      <c r="M36" s="22"/>
      <c r="N36" s="20"/>
    </row>
    <row r="37" spans="1:14" ht="20.100000000000001" customHeight="1">
      <c r="A37" s="21"/>
      <c r="B37" s="19"/>
      <c r="C37" s="22"/>
      <c r="D37" s="19"/>
      <c r="E37" s="19"/>
      <c r="F37" s="22"/>
      <c r="G37" s="23"/>
      <c r="H37" s="22"/>
      <c r="I37" s="23"/>
      <c r="J37" s="23"/>
      <c r="K37" s="22"/>
      <c r="L37" s="23"/>
      <c r="M37" s="22"/>
      <c r="N37" s="20"/>
    </row>
    <row r="38" spans="1:14" ht="20.100000000000001" customHeight="1">
      <c r="A38" s="21"/>
      <c r="B38" s="19"/>
      <c r="C38" s="22"/>
      <c r="D38" s="19"/>
      <c r="E38" s="19"/>
      <c r="F38" s="22"/>
      <c r="G38" s="23"/>
      <c r="H38" s="22"/>
      <c r="I38" s="23"/>
      <c r="J38" s="23"/>
      <c r="K38" s="22"/>
      <c r="L38" s="23"/>
      <c r="M38" s="22"/>
      <c r="N38" s="20"/>
    </row>
    <row r="39" spans="1:14" ht="20.100000000000001" customHeight="1">
      <c r="A39" s="21"/>
      <c r="B39" s="19"/>
      <c r="C39" s="22"/>
      <c r="D39" s="19"/>
      <c r="E39" s="19"/>
      <c r="F39" s="22"/>
      <c r="G39" s="23"/>
      <c r="H39" s="22"/>
      <c r="I39" s="23"/>
      <c r="J39" s="23"/>
      <c r="K39" s="22"/>
      <c r="L39" s="23"/>
      <c r="M39" s="22"/>
      <c r="N39" s="20"/>
    </row>
    <row r="40" spans="1:14" ht="20.100000000000001" customHeight="1">
      <c r="A40" s="21"/>
      <c r="B40" s="19"/>
      <c r="C40" s="22"/>
      <c r="D40" s="19"/>
      <c r="E40" s="19"/>
      <c r="F40" s="22"/>
      <c r="G40" s="23"/>
      <c r="H40" s="22"/>
      <c r="I40" s="23"/>
      <c r="J40" s="23"/>
      <c r="K40" s="22"/>
      <c r="L40" s="23"/>
      <c r="M40" s="22"/>
      <c r="N40" s="20"/>
    </row>
    <row r="41" spans="1:14" ht="20.100000000000001" customHeight="1">
      <c r="A41" s="21"/>
      <c r="B41" s="19"/>
      <c r="C41" s="22"/>
      <c r="D41" s="19"/>
      <c r="E41" s="19"/>
      <c r="F41" s="22"/>
      <c r="G41" s="23"/>
      <c r="H41" s="22"/>
      <c r="I41" s="23"/>
      <c r="J41" s="23"/>
      <c r="K41" s="22"/>
      <c r="L41" s="23"/>
      <c r="M41" s="22"/>
      <c r="N41" s="20"/>
    </row>
    <row r="42" spans="1:14" ht="20.100000000000001" customHeight="1">
      <c r="A42" s="21"/>
      <c r="B42" s="19"/>
      <c r="C42" s="22"/>
      <c r="D42" s="19"/>
      <c r="E42" s="19"/>
      <c r="F42" s="22"/>
      <c r="G42" s="23"/>
      <c r="H42" s="22"/>
      <c r="I42" s="23"/>
      <c r="J42" s="23"/>
      <c r="K42" s="22"/>
      <c r="L42" s="23"/>
      <c r="M42" s="22"/>
      <c r="N42" s="20"/>
    </row>
    <row r="43" spans="1:14" ht="20.100000000000001" customHeight="1">
      <c r="A43" s="21"/>
      <c r="B43" s="19"/>
      <c r="C43" s="22"/>
      <c r="D43" s="19"/>
      <c r="E43" s="19"/>
      <c r="F43" s="22"/>
      <c r="G43" s="23"/>
      <c r="H43" s="22"/>
      <c r="I43" s="23"/>
      <c r="J43" s="23"/>
      <c r="K43" s="22"/>
      <c r="L43" s="23"/>
      <c r="M43" s="22"/>
      <c r="N43" s="20"/>
    </row>
    <row r="44" spans="1:14" ht="20.100000000000001" customHeight="1">
      <c r="A44" s="21"/>
      <c r="B44" s="19"/>
      <c r="C44" s="22"/>
      <c r="D44" s="19"/>
      <c r="E44" s="19"/>
      <c r="F44" s="22"/>
      <c r="G44" s="23"/>
      <c r="H44" s="22"/>
      <c r="I44" s="23"/>
      <c r="J44" s="23"/>
      <c r="K44" s="22"/>
      <c r="L44" s="23"/>
      <c r="M44" s="22"/>
      <c r="N44" s="20"/>
    </row>
    <row r="45" spans="1:14" ht="20.100000000000001" customHeight="1">
      <c r="A45" s="21"/>
      <c r="B45" s="19"/>
      <c r="C45" s="22"/>
      <c r="D45" s="19"/>
      <c r="E45" s="19"/>
      <c r="F45" s="22"/>
      <c r="G45" s="23"/>
      <c r="H45" s="22"/>
      <c r="I45" s="23"/>
      <c r="J45" s="23"/>
      <c r="K45" s="22"/>
      <c r="L45" s="23"/>
      <c r="M45" s="22"/>
      <c r="N45" s="20"/>
    </row>
    <row r="46" spans="1:14" ht="20.100000000000001" customHeight="1">
      <c r="A46" s="21"/>
      <c r="B46" s="19"/>
      <c r="C46" s="22"/>
      <c r="D46" s="19"/>
      <c r="E46" s="19"/>
      <c r="F46" s="22"/>
      <c r="G46" s="23"/>
      <c r="H46" s="22"/>
      <c r="I46" s="23"/>
      <c r="J46" s="23"/>
      <c r="K46" s="22"/>
      <c r="L46" s="23"/>
      <c r="M46" s="22"/>
      <c r="N46" s="20"/>
    </row>
    <row r="47" spans="1:14" ht="20.100000000000001" customHeight="1">
      <c r="A47" s="21"/>
      <c r="B47" s="19"/>
      <c r="C47" s="22"/>
      <c r="D47" s="19"/>
      <c r="E47" s="19"/>
      <c r="F47" s="22"/>
      <c r="G47" s="23"/>
      <c r="H47" s="22"/>
      <c r="I47" s="23"/>
      <c r="J47" s="23"/>
      <c r="K47" s="22"/>
      <c r="L47" s="23"/>
      <c r="M47" s="22"/>
      <c r="N47" s="20"/>
    </row>
    <row r="48" spans="1:14" ht="20.100000000000001" customHeight="1">
      <c r="A48" s="21"/>
      <c r="B48" s="19"/>
      <c r="C48" s="22"/>
      <c r="D48" s="19"/>
      <c r="E48" s="19"/>
      <c r="F48" s="22"/>
      <c r="G48" s="23"/>
      <c r="H48" s="22"/>
      <c r="I48" s="23"/>
      <c r="J48" s="23"/>
      <c r="K48" s="22"/>
      <c r="L48" s="23"/>
      <c r="M48" s="22"/>
      <c r="N48" s="20"/>
    </row>
    <row r="49" spans="1:14" ht="20.100000000000001" customHeight="1">
      <c r="A49" s="21"/>
      <c r="B49" s="19"/>
      <c r="C49" s="22"/>
      <c r="D49" s="19"/>
      <c r="E49" s="19"/>
      <c r="F49" s="22"/>
      <c r="G49" s="23"/>
      <c r="H49" s="22"/>
      <c r="I49" s="23"/>
      <c r="J49" s="23"/>
      <c r="K49" s="22"/>
      <c r="L49" s="23"/>
      <c r="M49" s="22"/>
      <c r="N49" s="20"/>
    </row>
    <row r="50" spans="1:14" ht="20.100000000000001" customHeight="1">
      <c r="A50" s="21"/>
      <c r="B50" s="19"/>
      <c r="C50" s="22"/>
      <c r="D50" s="19"/>
      <c r="E50" s="19"/>
      <c r="F50" s="22"/>
      <c r="G50" s="23"/>
      <c r="H50" s="22"/>
      <c r="I50" s="23"/>
      <c r="J50" s="23"/>
      <c r="K50" s="22"/>
      <c r="L50" s="23"/>
      <c r="M50" s="22"/>
      <c r="N50" s="20"/>
    </row>
    <row r="51" spans="1:14" ht="20.100000000000001" customHeight="1">
      <c r="A51" s="21"/>
      <c r="B51" s="19"/>
      <c r="C51" s="22"/>
      <c r="D51" s="19"/>
      <c r="E51" s="19"/>
      <c r="F51" s="22"/>
      <c r="G51" s="23"/>
      <c r="H51" s="22"/>
      <c r="I51" s="23"/>
      <c r="J51" s="23"/>
      <c r="K51" s="22"/>
      <c r="L51" s="23"/>
      <c r="M51" s="22"/>
      <c r="N51" s="20"/>
    </row>
    <row r="52" spans="1:14" ht="20.100000000000001" customHeight="1">
      <c r="A52" s="21"/>
      <c r="B52" s="19"/>
      <c r="C52" s="22"/>
      <c r="D52" s="19"/>
      <c r="E52" s="19"/>
      <c r="F52" s="22"/>
      <c r="G52" s="23"/>
      <c r="H52" s="22"/>
      <c r="I52" s="23"/>
      <c r="J52" s="23"/>
      <c r="K52" s="22"/>
      <c r="L52" s="23"/>
      <c r="M52" s="22"/>
      <c r="N52" s="20"/>
    </row>
    <row r="53" spans="1:14" ht="20.100000000000001" customHeight="1">
      <c r="A53" s="21"/>
      <c r="B53" s="19"/>
      <c r="C53" s="22"/>
      <c r="D53" s="19"/>
      <c r="E53" s="19"/>
      <c r="F53" s="22"/>
      <c r="G53" s="23"/>
      <c r="H53" s="22"/>
      <c r="I53" s="23"/>
      <c r="J53" s="23"/>
      <c r="K53" s="22"/>
      <c r="L53" s="23"/>
      <c r="M53" s="22"/>
      <c r="N53" s="20"/>
    </row>
    <row r="54" spans="1:14" ht="20.100000000000001" customHeight="1">
      <c r="A54" s="21"/>
      <c r="B54" s="19"/>
      <c r="C54" s="22"/>
      <c r="D54" s="19"/>
      <c r="E54" s="19"/>
      <c r="F54" s="22"/>
      <c r="G54" s="23"/>
      <c r="H54" s="22"/>
      <c r="I54" s="23"/>
      <c r="J54" s="23"/>
      <c r="K54" s="22"/>
      <c r="L54" s="23"/>
      <c r="M54" s="22"/>
      <c r="N54" s="20"/>
    </row>
    <row r="55" spans="1:14" ht="20.100000000000001" customHeight="1">
      <c r="A55" s="21"/>
      <c r="B55" s="19"/>
      <c r="C55" s="22"/>
      <c r="D55" s="19"/>
      <c r="E55" s="19"/>
      <c r="F55" s="22"/>
      <c r="G55" s="23"/>
      <c r="H55" s="22"/>
      <c r="I55" s="23"/>
      <c r="J55" s="23"/>
      <c r="K55" s="22"/>
      <c r="L55" s="23"/>
      <c r="M55" s="22"/>
      <c r="N55" s="20"/>
    </row>
    <row r="56" spans="1:14" ht="20.100000000000001" customHeight="1">
      <c r="A56" s="21"/>
      <c r="B56" s="19"/>
      <c r="C56" s="22"/>
      <c r="D56" s="19"/>
      <c r="E56" s="19"/>
      <c r="F56" s="22"/>
      <c r="G56" s="23"/>
      <c r="H56" s="22"/>
      <c r="I56" s="23"/>
      <c r="J56" s="23"/>
      <c r="K56" s="22"/>
      <c r="L56" s="23"/>
      <c r="M56" s="22"/>
      <c r="N56" s="20"/>
    </row>
    <row r="57" spans="1:14" ht="20.100000000000001" customHeight="1">
      <c r="A57" s="21"/>
      <c r="B57" s="19"/>
      <c r="C57" s="22"/>
      <c r="D57" s="19"/>
      <c r="E57" s="19"/>
      <c r="F57" s="22"/>
      <c r="G57" s="23"/>
      <c r="H57" s="22"/>
      <c r="I57" s="23"/>
      <c r="J57" s="23"/>
      <c r="K57" s="22"/>
      <c r="L57" s="23"/>
      <c r="M57" s="22"/>
      <c r="N57" s="20"/>
    </row>
    <row r="58" spans="1:14" ht="20.100000000000001" customHeight="1">
      <c r="A58" s="21"/>
      <c r="B58" s="19"/>
      <c r="C58" s="22"/>
      <c r="D58" s="19"/>
      <c r="E58" s="19"/>
      <c r="F58" s="22"/>
      <c r="G58" s="23"/>
      <c r="H58" s="22"/>
      <c r="I58" s="23"/>
      <c r="J58" s="23"/>
      <c r="K58" s="22"/>
      <c r="L58" s="23"/>
      <c r="M58" s="22"/>
      <c r="N58" s="20"/>
    </row>
    <row r="59" spans="1:14" ht="20.100000000000001" customHeight="1">
      <c r="A59" s="21"/>
      <c r="B59" s="19"/>
      <c r="C59" s="22"/>
      <c r="D59" s="19"/>
      <c r="E59" s="19"/>
      <c r="F59" s="22"/>
      <c r="G59" s="23"/>
      <c r="H59" s="22"/>
      <c r="I59" s="23"/>
      <c r="J59" s="23"/>
      <c r="K59" s="22"/>
      <c r="L59" s="43"/>
      <c r="M59" s="22"/>
      <c r="N59" s="20"/>
    </row>
    <row r="60" spans="1:14" ht="20.100000000000001" customHeight="1">
      <c r="A60" s="6"/>
      <c r="B60" s="2"/>
      <c r="C60" s="17"/>
      <c r="D60" s="2"/>
      <c r="E60" s="2"/>
      <c r="F60" s="17"/>
      <c r="G60" s="24"/>
      <c r="H60" s="17"/>
      <c r="I60" s="24"/>
      <c r="J60" s="24"/>
      <c r="K60" s="17"/>
      <c r="L60" s="2" t="s">
        <v>12</v>
      </c>
      <c r="M60" s="17"/>
      <c r="N60" s="44">
        <f>IF(N61=0,0,SUM(N5:N58))</f>
        <v>0</v>
      </c>
    </row>
    <row r="61" spans="1:14" ht="20.100000000000001" customHeight="1">
      <c r="A61" s="6"/>
      <c r="B61" s="2"/>
      <c r="C61" s="17"/>
      <c r="D61" s="2"/>
      <c r="E61" s="2"/>
      <c r="F61" s="17"/>
      <c r="G61" s="24"/>
      <c r="H61" s="17"/>
      <c r="I61" s="24"/>
      <c r="J61" s="24"/>
      <c r="K61" s="17"/>
      <c r="L61" s="2" t="s">
        <v>12</v>
      </c>
      <c r="M61" s="17"/>
      <c r="N61" s="44">
        <v>0</v>
      </c>
    </row>
    <row r="62" spans="1:14" ht="20.100000000000001" customHeight="1">
      <c r="A62" s="6"/>
      <c r="B62" s="2"/>
      <c r="C62" s="17"/>
      <c r="D62" s="2"/>
      <c r="E62" s="2"/>
      <c r="F62" s="17"/>
      <c r="G62" s="24"/>
      <c r="H62" s="17"/>
      <c r="I62" s="24"/>
      <c r="J62" s="24"/>
      <c r="K62" s="17"/>
      <c r="L62" s="2" t="s">
        <v>107</v>
      </c>
      <c r="M62" s="17"/>
      <c r="N62" s="45">
        <f>IF(N61=0,SUM(N5:N58),N60-N61)</f>
        <v>69.915999999999997</v>
      </c>
    </row>
    <row r="63" spans="1:14" ht="20.100000000000001" customHeight="1">
      <c r="A63" s="6"/>
      <c r="B63" s="2"/>
      <c r="C63" s="17"/>
      <c r="D63" s="2"/>
      <c r="E63" s="2"/>
      <c r="F63" s="17"/>
      <c r="G63" s="24"/>
      <c r="H63" s="17"/>
      <c r="I63" s="24"/>
      <c r="J63" s="24"/>
      <c r="K63" s="17"/>
      <c r="L63" s="2"/>
      <c r="M63" s="17"/>
      <c r="N63" s="7"/>
    </row>
    <row r="64" spans="1:14">
      <c r="A64" s="31" t="s">
        <v>10</v>
      </c>
      <c r="B64" s="34" t="s">
        <v>109</v>
      </c>
      <c r="C64" s="36"/>
      <c r="D64" s="46"/>
      <c r="E64" s="46"/>
      <c r="F64" s="47"/>
      <c r="G64" s="36" t="s">
        <v>117</v>
      </c>
      <c r="H64" s="47"/>
      <c r="I64" s="48">
        <v>101601</v>
      </c>
      <c r="J64" s="49"/>
      <c r="K64" s="36"/>
      <c r="L64" s="34" t="s">
        <v>108</v>
      </c>
      <c r="M64" s="36"/>
      <c r="N64" s="50" t="s">
        <v>3</v>
      </c>
    </row>
    <row r="65" spans="1:14">
      <c r="A65" s="94" t="s">
        <v>8</v>
      </c>
      <c r="B65" s="6"/>
      <c r="C65" s="2"/>
      <c r="D65" s="51"/>
      <c r="E65" s="51"/>
      <c r="F65" s="2"/>
      <c r="G65" s="2"/>
      <c r="H65" s="2"/>
      <c r="I65" s="2"/>
      <c r="J65" s="2"/>
      <c r="K65" s="2"/>
      <c r="L65" s="6"/>
      <c r="M65" s="2"/>
      <c r="N65" s="52"/>
    </row>
    <row r="66" spans="1:14">
      <c r="A66" s="32" t="s">
        <v>70</v>
      </c>
      <c r="B66" s="154" t="s">
        <v>128</v>
      </c>
      <c r="C66" s="155"/>
      <c r="D66" s="156"/>
      <c r="E66" s="156"/>
      <c r="F66" s="156"/>
      <c r="G66" s="156"/>
      <c r="H66" s="156"/>
      <c r="I66" s="156"/>
      <c r="J66" s="156"/>
      <c r="K66" s="157"/>
      <c r="L66" s="6"/>
      <c r="M66" s="2"/>
      <c r="N66" s="52"/>
    </row>
    <row r="67" spans="1:14" ht="15.75" customHeight="1">
      <c r="A67" s="94" t="s">
        <v>110</v>
      </c>
      <c r="B67" s="158"/>
      <c r="C67" s="159"/>
      <c r="D67" s="156"/>
      <c r="E67" s="156"/>
      <c r="F67" s="156"/>
      <c r="G67" s="156"/>
      <c r="H67" s="156"/>
      <c r="I67" s="156"/>
      <c r="J67" s="156"/>
      <c r="K67" s="157"/>
      <c r="L67" s="163">
        <f>+N62</f>
        <v>69.915999999999997</v>
      </c>
      <c r="M67" s="164"/>
      <c r="N67" s="165"/>
    </row>
    <row r="68" spans="1:14">
      <c r="A68" s="95">
        <v>101601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2"/>
      <c r="L68" s="38"/>
      <c r="M68" s="39"/>
      <c r="N68" s="53"/>
    </row>
    <row r="69" spans="1:14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5"/>
      <c r="N69" s="56"/>
    </row>
    <row r="70" spans="1:14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6" t="s">
        <v>118</v>
      </c>
      <c r="M70" s="147"/>
      <c r="N70" s="166"/>
    </row>
    <row r="71" spans="1:14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11"/>
      <c r="M71" s="112"/>
      <c r="N71" s="113"/>
    </row>
    <row r="72" spans="1:14">
      <c r="A72" s="109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1"/>
      <c r="M72" s="112"/>
      <c r="N72" s="113"/>
    </row>
    <row r="73" spans="1:14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3"/>
      <c r="J73" s="3"/>
      <c r="K73" s="3"/>
      <c r="L73" s="146" t="s">
        <v>12</v>
      </c>
      <c r="M73" s="147"/>
      <c r="N73" s="148"/>
    </row>
    <row r="74" spans="1:14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46" t="s">
        <v>12</v>
      </c>
      <c r="M74" s="147"/>
      <c r="N74" s="148"/>
    </row>
    <row r="75" spans="1:14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6"/>
      <c r="K75" s="66"/>
      <c r="L75" s="67"/>
      <c r="M75" s="66"/>
      <c r="N75" s="68"/>
    </row>
    <row r="76" spans="1:14">
      <c r="A76" s="14"/>
      <c r="B76" s="8"/>
      <c r="C76" s="9"/>
      <c r="D76" s="149" t="s">
        <v>115</v>
      </c>
      <c r="E76" s="149"/>
      <c r="F76" s="149"/>
      <c r="G76" s="150"/>
      <c r="H76" s="150"/>
      <c r="I76" s="150"/>
      <c r="J76" s="150"/>
      <c r="K76" s="150"/>
      <c r="L76" s="69" t="s">
        <v>119</v>
      </c>
      <c r="M76" s="70"/>
      <c r="N76" s="50" t="s">
        <v>120</v>
      </c>
    </row>
    <row r="77" spans="1:14">
      <c r="A77" s="15"/>
      <c r="B77" s="10"/>
      <c r="C77" s="11"/>
      <c r="D77" s="1" t="s">
        <v>12</v>
      </c>
      <c r="E77" s="1"/>
      <c r="F77" s="1"/>
      <c r="G77" s="1"/>
      <c r="H77" s="1"/>
      <c r="I77" s="1"/>
      <c r="J77" s="1"/>
      <c r="K77" s="1"/>
      <c r="L77" s="71" t="s">
        <v>12</v>
      </c>
      <c r="M77" s="72"/>
      <c r="N77" s="73" t="s">
        <v>12</v>
      </c>
    </row>
    <row r="78" spans="1:14">
      <c r="A78" s="15"/>
      <c r="B78" s="10"/>
      <c r="C78" s="11"/>
      <c r="D78" s="1" t="s">
        <v>104</v>
      </c>
      <c r="E78" s="1"/>
      <c r="F78" s="1"/>
      <c r="G78" s="1"/>
      <c r="H78" s="1"/>
      <c r="I78" s="1"/>
      <c r="J78" s="1"/>
      <c r="K78" s="1"/>
      <c r="L78" s="71" t="s">
        <v>12</v>
      </c>
      <c r="M78" s="72"/>
      <c r="N78" s="73" t="s">
        <v>12</v>
      </c>
    </row>
    <row r="79" spans="1:14">
      <c r="A79" s="16"/>
      <c r="B79" s="10"/>
      <c r="C79" s="11"/>
      <c r="D79" s="1" t="s">
        <v>116</v>
      </c>
      <c r="E79" s="3"/>
      <c r="F79" s="3"/>
      <c r="G79" s="3"/>
      <c r="H79" s="3"/>
      <c r="I79" s="3"/>
      <c r="J79" s="3"/>
      <c r="K79" s="3"/>
      <c r="L79" s="71" t="s">
        <v>12</v>
      </c>
      <c r="M79" s="72"/>
      <c r="N79" s="73" t="s">
        <v>12</v>
      </c>
    </row>
    <row r="80" spans="1:14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4"/>
      <c r="K80" s="74"/>
      <c r="L80" s="75" t="s">
        <v>12</v>
      </c>
      <c r="M80" s="76"/>
      <c r="N80" s="77" t="s">
        <v>12</v>
      </c>
    </row>
  </sheetData>
  <mergeCells count="10">
    <mergeCell ref="A71:K71"/>
    <mergeCell ref="L73:N73"/>
    <mergeCell ref="L74:N74"/>
    <mergeCell ref="D76:K76"/>
    <mergeCell ref="A2:N2"/>
    <mergeCell ref="A3:N3"/>
    <mergeCell ref="B66:K68"/>
    <mergeCell ref="L67:N67"/>
    <mergeCell ref="A70:K70"/>
    <mergeCell ref="L70:N70"/>
  </mergeCells>
  <conditionalFormatting sqref="A68">
    <cfRule type="expression" dxfId="91" priority="1" stopIfTrue="1">
      <formula>$A68="EDIF"</formula>
    </cfRule>
    <cfRule type="expression" dxfId="90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4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0"/>
  <sheetViews>
    <sheetView showZeros="0" topLeftCell="A49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6" width="2.125" customWidth="1"/>
    <col min="7" max="7" width="15.625" customWidth="1"/>
    <col min="8" max="8" width="3.625" customWidth="1"/>
    <col min="9" max="9" width="15.625" customWidth="1"/>
    <col min="10" max="11" width="2.125" customWidth="1"/>
    <col min="12" max="12" width="15.625" customWidth="1"/>
    <col min="13" max="13" width="3.625" customWidth="1"/>
    <col min="14" max="14" width="19.625" customWidth="1"/>
  </cols>
  <sheetData>
    <row r="1" spans="1:14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</row>
    <row r="3" spans="1:14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0" t="s">
        <v>129</v>
      </c>
    </row>
    <row r="5" spans="1:14" ht="20.100000000000001" customHeight="1">
      <c r="A5" s="87" t="s">
        <v>105</v>
      </c>
      <c r="B5" s="19"/>
      <c r="C5" s="22"/>
      <c r="D5" s="33" t="s">
        <v>37</v>
      </c>
      <c r="E5" s="22"/>
      <c r="F5" s="22"/>
      <c r="G5" s="33" t="s">
        <v>98</v>
      </c>
      <c r="H5" s="22"/>
      <c r="I5" s="33" t="s">
        <v>75</v>
      </c>
      <c r="J5" s="22"/>
      <c r="K5" s="22"/>
      <c r="L5" s="41"/>
      <c r="M5" s="22"/>
      <c r="N5" s="99" t="s">
        <v>106</v>
      </c>
    </row>
    <row r="6" spans="1:14" ht="20.100000000000001" customHeight="1">
      <c r="A6" s="21"/>
      <c r="B6" s="19"/>
      <c r="C6" s="22"/>
      <c r="D6" s="19"/>
      <c r="E6" s="19"/>
      <c r="F6" s="22"/>
      <c r="G6" s="28"/>
      <c r="H6" s="22"/>
      <c r="I6" s="27"/>
      <c r="J6" s="26"/>
      <c r="K6" s="22"/>
      <c r="L6" s="28"/>
      <c r="M6" s="22"/>
      <c r="N6" s="20"/>
    </row>
    <row r="7" spans="1:14" ht="20.100000000000001" customHeight="1">
      <c r="A7" s="87" t="s">
        <v>14</v>
      </c>
      <c r="B7" s="5" t="s">
        <v>31</v>
      </c>
      <c r="C7" s="22"/>
      <c r="D7" s="5">
        <v>1</v>
      </c>
      <c r="E7" s="92" t="s">
        <v>4</v>
      </c>
      <c r="F7" s="22"/>
      <c r="G7" s="5">
        <v>2</v>
      </c>
      <c r="H7" s="92" t="s">
        <v>4</v>
      </c>
      <c r="I7" s="5">
        <v>12</v>
      </c>
      <c r="J7" s="29"/>
      <c r="K7" s="42"/>
      <c r="L7" s="23"/>
      <c r="M7" s="92" t="str">
        <f>IF($I7=0,"","=")</f>
        <v>=</v>
      </c>
      <c r="N7" s="93">
        <f>ROUND(D7*G7*I7,2)</f>
        <v>24</v>
      </c>
    </row>
    <row r="8" spans="1:14" ht="20.100000000000001" customHeight="1">
      <c r="A8" s="21"/>
      <c r="B8" s="19"/>
      <c r="C8" s="22"/>
      <c r="D8" s="19"/>
      <c r="E8" s="19"/>
      <c r="F8" s="22"/>
      <c r="G8" s="28"/>
      <c r="H8" s="22"/>
      <c r="I8" s="27"/>
      <c r="J8" s="26"/>
      <c r="K8" s="22"/>
      <c r="L8" s="28"/>
      <c r="M8" s="22"/>
      <c r="N8" s="20"/>
    </row>
    <row r="9" spans="1:14" ht="20.100000000000001" customHeight="1">
      <c r="A9" s="21"/>
      <c r="B9" s="19"/>
      <c r="C9" s="22"/>
      <c r="D9" s="19"/>
      <c r="E9" s="19"/>
      <c r="F9" s="22"/>
      <c r="G9" s="23"/>
      <c r="H9" s="22"/>
      <c r="I9" s="23"/>
      <c r="J9" s="23"/>
      <c r="K9" s="22"/>
      <c r="L9" s="23"/>
      <c r="M9" s="22"/>
      <c r="N9" s="20"/>
    </row>
    <row r="10" spans="1:14" ht="20.100000000000001" customHeight="1">
      <c r="A10" s="21"/>
      <c r="B10" s="19"/>
      <c r="C10" s="22"/>
      <c r="D10" s="19"/>
      <c r="E10" s="19"/>
      <c r="F10" s="22"/>
      <c r="G10" s="28"/>
      <c r="H10" s="22"/>
      <c r="I10" s="27"/>
      <c r="J10" s="26"/>
      <c r="K10" s="22"/>
      <c r="L10" s="28"/>
      <c r="M10" s="22"/>
      <c r="N10" s="20"/>
    </row>
    <row r="11" spans="1:14" ht="20.100000000000001" customHeight="1">
      <c r="A11" s="21"/>
      <c r="B11" s="19"/>
      <c r="C11" s="22"/>
      <c r="D11" s="19"/>
      <c r="E11" s="19"/>
      <c r="F11" s="22"/>
      <c r="G11" s="23"/>
      <c r="H11" s="22"/>
      <c r="I11" s="23"/>
      <c r="J11" s="23"/>
      <c r="K11" s="22"/>
      <c r="L11" s="23"/>
      <c r="M11" s="22"/>
      <c r="N11" s="20"/>
    </row>
    <row r="12" spans="1:14" ht="20.100000000000001" customHeight="1">
      <c r="A12" s="21"/>
      <c r="B12" s="19"/>
      <c r="C12" s="22"/>
      <c r="D12" s="19"/>
      <c r="E12" s="19"/>
      <c r="F12" s="22"/>
      <c r="G12" s="28"/>
      <c r="H12" s="22"/>
      <c r="I12" s="27"/>
      <c r="J12" s="26"/>
      <c r="K12" s="22"/>
      <c r="L12" s="28"/>
      <c r="M12" s="22"/>
      <c r="N12" s="20"/>
    </row>
    <row r="13" spans="1:14" ht="20.100000000000001" customHeight="1">
      <c r="A13" s="21"/>
      <c r="B13" s="19"/>
      <c r="C13" s="22"/>
      <c r="D13" s="19"/>
      <c r="E13" s="19"/>
      <c r="F13" s="22"/>
      <c r="G13" s="23"/>
      <c r="H13" s="22"/>
      <c r="I13" s="23"/>
      <c r="J13" s="23"/>
      <c r="K13" s="22"/>
      <c r="L13" s="23"/>
      <c r="M13" s="22"/>
      <c r="N13" s="20"/>
    </row>
    <row r="14" spans="1:14" ht="20.100000000000001" customHeight="1">
      <c r="A14" s="21"/>
      <c r="B14" s="19"/>
      <c r="C14" s="22"/>
      <c r="D14" s="19"/>
      <c r="E14" s="19"/>
      <c r="F14" s="22"/>
      <c r="G14" s="28"/>
      <c r="H14" s="22"/>
      <c r="I14" s="27"/>
      <c r="J14" s="26"/>
      <c r="K14" s="22"/>
      <c r="L14" s="28"/>
      <c r="M14" s="22"/>
      <c r="N14" s="20"/>
    </row>
    <row r="15" spans="1:14" ht="20.100000000000001" customHeight="1">
      <c r="A15" s="21"/>
      <c r="B15" s="19"/>
      <c r="C15" s="22"/>
      <c r="D15" s="19"/>
      <c r="E15" s="19"/>
      <c r="F15" s="22"/>
      <c r="G15" s="23"/>
      <c r="H15" s="22"/>
      <c r="I15" s="23"/>
      <c r="J15" s="23"/>
      <c r="K15" s="22"/>
      <c r="L15" s="23"/>
      <c r="M15" s="22"/>
      <c r="N15" s="20"/>
    </row>
    <row r="16" spans="1:14" ht="20.100000000000001" customHeight="1">
      <c r="A16" s="21"/>
      <c r="B16" s="19"/>
      <c r="C16" s="22"/>
      <c r="D16" s="19"/>
      <c r="E16" s="19"/>
      <c r="F16" s="22"/>
      <c r="G16" s="23"/>
      <c r="H16" s="22"/>
      <c r="I16" s="23"/>
      <c r="J16" s="23"/>
      <c r="K16" s="22"/>
      <c r="L16" s="23"/>
      <c r="M16" s="22"/>
      <c r="N16" s="20"/>
    </row>
    <row r="17" spans="1:14" ht="20.100000000000001" customHeight="1">
      <c r="A17" s="21"/>
      <c r="B17" s="19"/>
      <c r="C17" s="22"/>
      <c r="D17" s="19"/>
      <c r="E17" s="19"/>
      <c r="F17" s="22"/>
      <c r="G17" s="23"/>
      <c r="H17" s="22"/>
      <c r="I17" s="23"/>
      <c r="J17" s="23"/>
      <c r="K17" s="22"/>
      <c r="L17" s="23"/>
      <c r="M17" s="22"/>
      <c r="N17" s="20"/>
    </row>
    <row r="18" spans="1:14" ht="20.100000000000001" customHeight="1">
      <c r="A18" s="21"/>
      <c r="B18" s="19"/>
      <c r="C18" s="22"/>
      <c r="D18" s="19"/>
      <c r="E18" s="19"/>
      <c r="F18" s="22"/>
      <c r="G18" s="23"/>
      <c r="H18" s="22"/>
      <c r="I18" s="23"/>
      <c r="J18" s="23"/>
      <c r="K18" s="22"/>
      <c r="L18" s="23"/>
      <c r="M18" s="22"/>
      <c r="N18" s="20"/>
    </row>
    <row r="19" spans="1:14" ht="20.100000000000001" customHeight="1">
      <c r="A19" s="21"/>
      <c r="B19" s="19"/>
      <c r="C19" s="22"/>
      <c r="D19" s="19"/>
      <c r="E19" s="19"/>
      <c r="F19" s="22"/>
      <c r="G19" s="23"/>
      <c r="H19" s="22"/>
      <c r="I19" s="23"/>
      <c r="J19" s="23"/>
      <c r="K19" s="22"/>
      <c r="L19" s="23"/>
      <c r="M19" s="22"/>
      <c r="N19" s="20"/>
    </row>
    <row r="20" spans="1:14" ht="20.100000000000001" customHeight="1">
      <c r="A20" s="21"/>
      <c r="B20" s="19"/>
      <c r="C20" s="22"/>
      <c r="D20" s="19"/>
      <c r="E20" s="19"/>
      <c r="F20" s="22"/>
      <c r="G20" s="23"/>
      <c r="H20" s="22"/>
      <c r="I20" s="23"/>
      <c r="J20" s="23"/>
      <c r="K20" s="22"/>
      <c r="L20" s="23"/>
      <c r="M20" s="22"/>
      <c r="N20" s="20"/>
    </row>
    <row r="21" spans="1:14" ht="20.100000000000001" customHeight="1">
      <c r="A21" s="21"/>
      <c r="B21" s="19"/>
      <c r="C21" s="22"/>
      <c r="D21" s="19"/>
      <c r="E21" s="19"/>
      <c r="F21" s="22"/>
      <c r="G21" s="23"/>
      <c r="H21" s="22"/>
      <c r="I21" s="23"/>
      <c r="J21" s="23"/>
      <c r="K21" s="22"/>
      <c r="L21" s="23"/>
      <c r="M21" s="22"/>
      <c r="N21" s="20"/>
    </row>
    <row r="22" spans="1:14" ht="20.100000000000001" customHeight="1">
      <c r="A22" s="21"/>
      <c r="B22" s="19"/>
      <c r="C22" s="22"/>
      <c r="D22" s="19"/>
      <c r="E22" s="19"/>
      <c r="F22" s="22"/>
      <c r="G22" s="23"/>
      <c r="H22" s="22"/>
      <c r="I22" s="23"/>
      <c r="J22" s="23"/>
      <c r="K22" s="22"/>
      <c r="L22" s="23"/>
      <c r="M22" s="22"/>
      <c r="N22" s="20"/>
    </row>
    <row r="23" spans="1:14" ht="20.100000000000001" customHeight="1">
      <c r="A23" s="21"/>
      <c r="B23" s="19"/>
      <c r="C23" s="22"/>
      <c r="D23" s="19"/>
      <c r="E23" s="19"/>
      <c r="F23" s="22"/>
      <c r="G23" s="23"/>
      <c r="H23" s="22"/>
      <c r="I23" s="23"/>
      <c r="J23" s="23"/>
      <c r="K23" s="22"/>
      <c r="L23" s="23"/>
      <c r="M23" s="22"/>
      <c r="N23" s="20"/>
    </row>
    <row r="24" spans="1:14" ht="20.100000000000001" customHeight="1">
      <c r="A24" s="21"/>
      <c r="B24" s="19"/>
      <c r="C24" s="22"/>
      <c r="D24" s="19"/>
      <c r="E24" s="19"/>
      <c r="F24" s="22"/>
      <c r="G24" s="23"/>
      <c r="H24" s="22"/>
      <c r="I24" s="23"/>
      <c r="J24" s="23"/>
      <c r="K24" s="22"/>
      <c r="L24" s="23"/>
      <c r="M24" s="22"/>
      <c r="N24" s="20"/>
    </row>
    <row r="25" spans="1:14" ht="20.100000000000001" customHeight="1">
      <c r="A25" s="21"/>
      <c r="B25" s="19"/>
      <c r="C25" s="22"/>
      <c r="D25" s="19"/>
      <c r="E25" s="19"/>
      <c r="F25" s="22"/>
      <c r="G25" s="23"/>
      <c r="H25" s="22"/>
      <c r="I25" s="23"/>
      <c r="J25" s="23"/>
      <c r="K25" s="22"/>
      <c r="L25" s="23"/>
      <c r="M25" s="22"/>
      <c r="N25" s="20"/>
    </row>
    <row r="26" spans="1:14" ht="20.100000000000001" customHeight="1">
      <c r="A26" s="21"/>
      <c r="B26" s="19"/>
      <c r="C26" s="22"/>
      <c r="D26" s="19"/>
      <c r="E26" s="19"/>
      <c r="F26" s="22"/>
      <c r="G26" s="23"/>
      <c r="H26" s="22"/>
      <c r="I26" s="23"/>
      <c r="J26" s="23"/>
      <c r="K26" s="22"/>
      <c r="L26" s="23"/>
      <c r="M26" s="22"/>
      <c r="N26" s="20"/>
    </row>
    <row r="27" spans="1:14" ht="20.100000000000001" customHeight="1">
      <c r="A27" s="21"/>
      <c r="B27" s="19"/>
      <c r="C27" s="22"/>
      <c r="D27" s="19"/>
      <c r="E27" s="19"/>
      <c r="F27" s="22"/>
      <c r="G27" s="23"/>
      <c r="H27" s="22"/>
      <c r="I27" s="23"/>
      <c r="J27" s="23"/>
      <c r="K27" s="22"/>
      <c r="L27" s="23"/>
      <c r="M27" s="22"/>
      <c r="N27" s="20"/>
    </row>
    <row r="28" spans="1:14" ht="20.100000000000001" customHeight="1">
      <c r="A28" s="21"/>
      <c r="B28" s="19"/>
      <c r="C28" s="22"/>
      <c r="D28" s="19"/>
      <c r="E28" s="19"/>
      <c r="F28" s="22"/>
      <c r="G28" s="23"/>
      <c r="H28" s="22"/>
      <c r="I28" s="23"/>
      <c r="J28" s="23"/>
      <c r="K28" s="22"/>
      <c r="L28" s="23"/>
      <c r="M28" s="22"/>
      <c r="N28" s="20"/>
    </row>
    <row r="29" spans="1:14" ht="20.100000000000001" customHeight="1">
      <c r="A29" s="21"/>
      <c r="B29" s="19"/>
      <c r="C29" s="22"/>
      <c r="D29" s="19"/>
      <c r="E29" s="19"/>
      <c r="F29" s="22"/>
      <c r="G29" s="23"/>
      <c r="H29" s="22"/>
      <c r="I29" s="23"/>
      <c r="J29" s="23"/>
      <c r="K29" s="22"/>
      <c r="L29" s="23"/>
      <c r="M29" s="22"/>
      <c r="N29" s="20"/>
    </row>
    <row r="30" spans="1:14" ht="20.100000000000001" customHeight="1">
      <c r="A30" s="21"/>
      <c r="B30" s="19"/>
      <c r="C30" s="22"/>
      <c r="D30" s="19"/>
      <c r="E30" s="19"/>
      <c r="F30" s="22"/>
      <c r="G30" s="23"/>
      <c r="H30" s="22"/>
      <c r="I30" s="23"/>
      <c r="J30" s="23"/>
      <c r="K30" s="22"/>
      <c r="L30" s="23"/>
      <c r="M30" s="22"/>
      <c r="N30" s="20"/>
    </row>
    <row r="31" spans="1:14" ht="20.100000000000001" customHeight="1">
      <c r="A31" s="21"/>
      <c r="B31" s="19"/>
      <c r="C31" s="22"/>
      <c r="D31" s="19"/>
      <c r="E31" s="19"/>
      <c r="F31" s="22"/>
      <c r="G31" s="23"/>
      <c r="H31" s="22"/>
      <c r="I31" s="23"/>
      <c r="J31" s="23"/>
      <c r="K31" s="22"/>
      <c r="L31" s="23"/>
      <c r="M31" s="22"/>
      <c r="N31" s="20"/>
    </row>
    <row r="32" spans="1:14" ht="20.100000000000001" customHeight="1">
      <c r="A32" s="21"/>
      <c r="B32" s="19"/>
      <c r="C32" s="22"/>
      <c r="D32" s="19"/>
      <c r="E32" s="19"/>
      <c r="F32" s="22"/>
      <c r="G32" s="23"/>
      <c r="H32" s="22"/>
      <c r="I32" s="23"/>
      <c r="J32" s="23"/>
      <c r="K32" s="22"/>
      <c r="L32" s="23"/>
      <c r="M32" s="22"/>
      <c r="N32" s="20"/>
    </row>
    <row r="33" spans="1:14" ht="20.100000000000001" customHeight="1">
      <c r="A33" s="21"/>
      <c r="B33" s="19"/>
      <c r="C33" s="22"/>
      <c r="D33" s="19"/>
      <c r="E33" s="19"/>
      <c r="F33" s="22"/>
      <c r="G33" s="23"/>
      <c r="H33" s="22"/>
      <c r="I33" s="23"/>
      <c r="J33" s="23"/>
      <c r="K33" s="22"/>
      <c r="L33" s="23"/>
      <c r="M33" s="22"/>
      <c r="N33" s="20"/>
    </row>
    <row r="34" spans="1:14" ht="20.100000000000001" customHeight="1">
      <c r="A34" s="21"/>
      <c r="B34" s="19"/>
      <c r="C34" s="22"/>
      <c r="D34" s="19"/>
      <c r="E34" s="19"/>
      <c r="F34" s="22"/>
      <c r="G34" s="23"/>
      <c r="H34" s="22"/>
      <c r="I34" s="23"/>
      <c r="J34" s="23"/>
      <c r="K34" s="22"/>
      <c r="L34" s="23"/>
      <c r="M34" s="22"/>
      <c r="N34" s="20"/>
    </row>
    <row r="35" spans="1:14" ht="20.100000000000001" customHeight="1">
      <c r="A35" s="21"/>
      <c r="B35" s="19"/>
      <c r="C35" s="22"/>
      <c r="D35" s="19"/>
      <c r="E35" s="19"/>
      <c r="F35" s="22"/>
      <c r="G35" s="23"/>
      <c r="H35" s="22"/>
      <c r="I35" s="23"/>
      <c r="J35" s="23"/>
      <c r="K35" s="22"/>
      <c r="L35" s="23"/>
      <c r="M35" s="22"/>
      <c r="N35" s="20"/>
    </row>
    <row r="36" spans="1:14" ht="20.100000000000001" customHeight="1">
      <c r="A36" s="21"/>
      <c r="B36" s="19"/>
      <c r="C36" s="22"/>
      <c r="D36" s="19"/>
      <c r="E36" s="19"/>
      <c r="F36" s="22"/>
      <c r="G36" s="23"/>
      <c r="H36" s="22"/>
      <c r="I36" s="23"/>
      <c r="J36" s="23"/>
      <c r="K36" s="22"/>
      <c r="L36" s="23"/>
      <c r="M36" s="22"/>
      <c r="N36" s="20"/>
    </row>
    <row r="37" spans="1:14" ht="20.100000000000001" customHeight="1">
      <c r="A37" s="21"/>
      <c r="B37" s="19"/>
      <c r="C37" s="22"/>
      <c r="D37" s="19"/>
      <c r="E37" s="19"/>
      <c r="F37" s="22"/>
      <c r="G37" s="23"/>
      <c r="H37" s="22"/>
      <c r="I37" s="23"/>
      <c r="J37" s="23"/>
      <c r="K37" s="22"/>
      <c r="L37" s="23"/>
      <c r="M37" s="22"/>
      <c r="N37" s="20"/>
    </row>
    <row r="38" spans="1:14" ht="20.100000000000001" customHeight="1">
      <c r="A38" s="21"/>
      <c r="B38" s="19"/>
      <c r="C38" s="22"/>
      <c r="D38" s="19"/>
      <c r="E38" s="19"/>
      <c r="F38" s="22"/>
      <c r="G38" s="23"/>
      <c r="H38" s="22"/>
      <c r="I38" s="23"/>
      <c r="J38" s="23"/>
      <c r="K38" s="22"/>
      <c r="L38" s="23"/>
      <c r="M38" s="22"/>
      <c r="N38" s="20"/>
    </row>
    <row r="39" spans="1:14" ht="20.100000000000001" customHeight="1">
      <c r="A39" s="21"/>
      <c r="B39" s="19"/>
      <c r="C39" s="22"/>
      <c r="D39" s="19"/>
      <c r="E39" s="19"/>
      <c r="F39" s="22"/>
      <c r="G39" s="23"/>
      <c r="H39" s="22"/>
      <c r="I39" s="23"/>
      <c r="J39" s="23"/>
      <c r="K39" s="22"/>
      <c r="L39" s="23"/>
      <c r="M39" s="22"/>
      <c r="N39" s="20"/>
    </row>
    <row r="40" spans="1:14" ht="20.100000000000001" customHeight="1">
      <c r="A40" s="21"/>
      <c r="B40" s="19"/>
      <c r="C40" s="22"/>
      <c r="D40" s="19"/>
      <c r="E40" s="19"/>
      <c r="F40" s="22"/>
      <c r="G40" s="23"/>
      <c r="H40" s="22"/>
      <c r="I40" s="23"/>
      <c r="J40" s="23"/>
      <c r="K40" s="22"/>
      <c r="L40" s="23"/>
      <c r="M40" s="22"/>
      <c r="N40" s="20"/>
    </row>
    <row r="41" spans="1:14" ht="20.100000000000001" customHeight="1">
      <c r="A41" s="21"/>
      <c r="B41" s="19"/>
      <c r="C41" s="22"/>
      <c r="D41" s="19"/>
      <c r="E41" s="19"/>
      <c r="F41" s="22"/>
      <c r="G41" s="23"/>
      <c r="H41" s="22"/>
      <c r="I41" s="23"/>
      <c r="J41" s="23"/>
      <c r="K41" s="22"/>
      <c r="L41" s="23"/>
      <c r="M41" s="22"/>
      <c r="N41" s="20"/>
    </row>
    <row r="42" spans="1:14" ht="20.100000000000001" customHeight="1">
      <c r="A42" s="21"/>
      <c r="B42" s="19"/>
      <c r="C42" s="22"/>
      <c r="D42" s="19"/>
      <c r="E42" s="19"/>
      <c r="F42" s="22"/>
      <c r="G42" s="23"/>
      <c r="H42" s="22"/>
      <c r="I42" s="23"/>
      <c r="J42" s="23"/>
      <c r="K42" s="22"/>
      <c r="L42" s="23"/>
      <c r="M42" s="22"/>
      <c r="N42" s="20"/>
    </row>
    <row r="43" spans="1:14" ht="20.100000000000001" customHeight="1">
      <c r="A43" s="21"/>
      <c r="B43" s="19"/>
      <c r="C43" s="22"/>
      <c r="D43" s="19"/>
      <c r="E43" s="19"/>
      <c r="F43" s="22"/>
      <c r="G43" s="23"/>
      <c r="H43" s="22"/>
      <c r="I43" s="23"/>
      <c r="J43" s="23"/>
      <c r="K43" s="22"/>
      <c r="L43" s="23"/>
      <c r="M43" s="22"/>
      <c r="N43" s="20"/>
    </row>
    <row r="44" spans="1:14" ht="20.100000000000001" customHeight="1">
      <c r="A44" s="21"/>
      <c r="B44" s="19"/>
      <c r="C44" s="22"/>
      <c r="D44" s="19"/>
      <c r="E44" s="19"/>
      <c r="F44" s="22"/>
      <c r="G44" s="23"/>
      <c r="H44" s="22"/>
      <c r="I44" s="23"/>
      <c r="J44" s="23"/>
      <c r="K44" s="22"/>
      <c r="L44" s="23"/>
      <c r="M44" s="22"/>
      <c r="N44" s="20"/>
    </row>
    <row r="45" spans="1:14" ht="20.100000000000001" customHeight="1">
      <c r="A45" s="21"/>
      <c r="B45" s="19"/>
      <c r="C45" s="22"/>
      <c r="D45" s="19"/>
      <c r="E45" s="19"/>
      <c r="F45" s="22"/>
      <c r="G45" s="23"/>
      <c r="H45" s="22"/>
      <c r="I45" s="23"/>
      <c r="J45" s="23"/>
      <c r="K45" s="22"/>
      <c r="L45" s="23"/>
      <c r="M45" s="22"/>
      <c r="N45" s="20"/>
    </row>
    <row r="46" spans="1:14" ht="20.100000000000001" customHeight="1">
      <c r="A46" s="21"/>
      <c r="B46" s="19"/>
      <c r="C46" s="22"/>
      <c r="D46" s="19"/>
      <c r="E46" s="19"/>
      <c r="F46" s="22"/>
      <c r="G46" s="23"/>
      <c r="H46" s="22"/>
      <c r="I46" s="23"/>
      <c r="J46" s="23"/>
      <c r="K46" s="22"/>
      <c r="L46" s="23"/>
      <c r="M46" s="22"/>
      <c r="N46" s="20"/>
    </row>
    <row r="47" spans="1:14" ht="20.100000000000001" customHeight="1">
      <c r="A47" s="21"/>
      <c r="B47" s="19"/>
      <c r="C47" s="22"/>
      <c r="D47" s="19"/>
      <c r="E47" s="19"/>
      <c r="F47" s="22"/>
      <c r="G47" s="23"/>
      <c r="H47" s="22"/>
      <c r="I47" s="23"/>
      <c r="J47" s="23"/>
      <c r="K47" s="22"/>
      <c r="L47" s="23"/>
      <c r="M47" s="22"/>
      <c r="N47" s="20"/>
    </row>
    <row r="48" spans="1:14" ht="20.100000000000001" customHeight="1">
      <c r="A48" s="21"/>
      <c r="B48" s="19"/>
      <c r="C48" s="22"/>
      <c r="D48" s="19"/>
      <c r="E48" s="19"/>
      <c r="F48" s="22"/>
      <c r="G48" s="23"/>
      <c r="H48" s="22"/>
      <c r="I48" s="23"/>
      <c r="J48" s="23"/>
      <c r="K48" s="22"/>
      <c r="L48" s="23"/>
      <c r="M48" s="22"/>
      <c r="N48" s="20"/>
    </row>
    <row r="49" spans="1:14" ht="20.100000000000001" customHeight="1">
      <c r="A49" s="21"/>
      <c r="B49" s="19"/>
      <c r="C49" s="22"/>
      <c r="D49" s="19"/>
      <c r="E49" s="19"/>
      <c r="F49" s="22"/>
      <c r="G49" s="23"/>
      <c r="H49" s="22"/>
      <c r="I49" s="23"/>
      <c r="J49" s="23"/>
      <c r="K49" s="22"/>
      <c r="L49" s="23"/>
      <c r="M49" s="22"/>
      <c r="N49" s="20"/>
    </row>
    <row r="50" spans="1:14" ht="20.100000000000001" customHeight="1">
      <c r="A50" s="21"/>
      <c r="B50" s="19"/>
      <c r="C50" s="22"/>
      <c r="D50" s="19"/>
      <c r="E50" s="19"/>
      <c r="F50" s="22"/>
      <c r="G50" s="23"/>
      <c r="H50" s="22"/>
      <c r="I50" s="23"/>
      <c r="J50" s="23"/>
      <c r="K50" s="22"/>
      <c r="L50" s="23"/>
      <c r="M50" s="22"/>
      <c r="N50" s="20"/>
    </row>
    <row r="51" spans="1:14" ht="20.100000000000001" customHeight="1">
      <c r="A51" s="21"/>
      <c r="B51" s="19"/>
      <c r="C51" s="22"/>
      <c r="D51" s="19"/>
      <c r="E51" s="19"/>
      <c r="F51" s="22"/>
      <c r="G51" s="23"/>
      <c r="H51" s="22"/>
      <c r="I51" s="23"/>
      <c r="J51" s="23"/>
      <c r="K51" s="22"/>
      <c r="L51" s="23"/>
      <c r="M51" s="22"/>
      <c r="N51" s="20"/>
    </row>
    <row r="52" spans="1:14" ht="20.100000000000001" customHeight="1">
      <c r="A52" s="21"/>
      <c r="B52" s="19"/>
      <c r="C52" s="22"/>
      <c r="D52" s="19"/>
      <c r="E52" s="19"/>
      <c r="F52" s="22"/>
      <c r="G52" s="23"/>
      <c r="H52" s="22"/>
      <c r="I52" s="23"/>
      <c r="J52" s="23"/>
      <c r="K52" s="22"/>
      <c r="L52" s="23"/>
      <c r="M52" s="22"/>
      <c r="N52" s="20"/>
    </row>
    <row r="53" spans="1:14" ht="20.100000000000001" customHeight="1">
      <c r="A53" s="21"/>
      <c r="B53" s="19"/>
      <c r="C53" s="22"/>
      <c r="D53" s="19"/>
      <c r="E53" s="19"/>
      <c r="F53" s="22"/>
      <c r="G53" s="23"/>
      <c r="H53" s="22"/>
      <c r="I53" s="23"/>
      <c r="J53" s="23"/>
      <c r="K53" s="22"/>
      <c r="L53" s="23"/>
      <c r="M53" s="22"/>
      <c r="N53" s="20"/>
    </row>
    <row r="54" spans="1:14" ht="20.100000000000001" customHeight="1">
      <c r="A54" s="21"/>
      <c r="B54" s="19"/>
      <c r="C54" s="22"/>
      <c r="D54" s="19"/>
      <c r="E54" s="19"/>
      <c r="F54" s="22"/>
      <c r="G54" s="23"/>
      <c r="H54" s="22"/>
      <c r="I54" s="23"/>
      <c r="J54" s="23"/>
      <c r="K54" s="22"/>
      <c r="L54" s="23"/>
      <c r="M54" s="22"/>
      <c r="N54" s="20"/>
    </row>
    <row r="55" spans="1:14" ht="20.100000000000001" customHeight="1">
      <c r="A55" s="21"/>
      <c r="B55" s="19"/>
      <c r="C55" s="22"/>
      <c r="D55" s="19"/>
      <c r="E55" s="19"/>
      <c r="F55" s="22"/>
      <c r="G55" s="23"/>
      <c r="H55" s="22"/>
      <c r="I55" s="23"/>
      <c r="J55" s="23"/>
      <c r="K55" s="22"/>
      <c r="L55" s="23"/>
      <c r="M55" s="22"/>
      <c r="N55" s="20"/>
    </row>
    <row r="56" spans="1:14" ht="20.100000000000001" customHeight="1">
      <c r="A56" s="21"/>
      <c r="B56" s="19"/>
      <c r="C56" s="22"/>
      <c r="D56" s="19"/>
      <c r="E56" s="19"/>
      <c r="F56" s="22"/>
      <c r="G56" s="23"/>
      <c r="H56" s="22"/>
      <c r="I56" s="23"/>
      <c r="J56" s="23"/>
      <c r="K56" s="22"/>
      <c r="L56" s="23"/>
      <c r="M56" s="22"/>
      <c r="N56" s="20"/>
    </row>
    <row r="57" spans="1:14" ht="20.100000000000001" customHeight="1">
      <c r="A57" s="21"/>
      <c r="B57" s="19"/>
      <c r="C57" s="22"/>
      <c r="D57" s="19"/>
      <c r="E57" s="19"/>
      <c r="F57" s="22"/>
      <c r="G57" s="23"/>
      <c r="H57" s="22"/>
      <c r="I57" s="23"/>
      <c r="J57" s="23"/>
      <c r="K57" s="22"/>
      <c r="L57" s="23"/>
      <c r="M57" s="22"/>
      <c r="N57" s="20"/>
    </row>
    <row r="58" spans="1:14" ht="20.100000000000001" customHeight="1">
      <c r="A58" s="21"/>
      <c r="B58" s="19"/>
      <c r="C58" s="22"/>
      <c r="D58" s="19"/>
      <c r="E58" s="19"/>
      <c r="F58" s="22"/>
      <c r="G58" s="23"/>
      <c r="H58" s="22"/>
      <c r="I58" s="23"/>
      <c r="J58" s="23"/>
      <c r="K58" s="22"/>
      <c r="L58" s="23"/>
      <c r="M58" s="22"/>
      <c r="N58" s="20"/>
    </row>
    <row r="59" spans="1:14" ht="20.100000000000001" customHeight="1">
      <c r="A59" s="21"/>
      <c r="B59" s="19"/>
      <c r="C59" s="22"/>
      <c r="D59" s="19"/>
      <c r="E59" s="19"/>
      <c r="F59" s="22"/>
      <c r="G59" s="23"/>
      <c r="H59" s="22"/>
      <c r="I59" s="23"/>
      <c r="J59" s="23"/>
      <c r="K59" s="22"/>
      <c r="L59" s="43"/>
      <c r="M59" s="22"/>
      <c r="N59" s="20"/>
    </row>
    <row r="60" spans="1:14" ht="20.100000000000001" customHeight="1">
      <c r="A60" s="6"/>
      <c r="B60" s="2"/>
      <c r="C60" s="17"/>
      <c r="D60" s="2"/>
      <c r="E60" s="2"/>
      <c r="F60" s="17"/>
      <c r="G60" s="24"/>
      <c r="H60" s="17"/>
      <c r="I60" s="24"/>
      <c r="J60" s="24"/>
      <c r="K60" s="17"/>
      <c r="L60" s="2" t="s">
        <v>12</v>
      </c>
      <c r="M60" s="17"/>
      <c r="N60" s="44">
        <f>IF(N61=0,0,SUM(N5:N58))</f>
        <v>0</v>
      </c>
    </row>
    <row r="61" spans="1:14" ht="20.100000000000001" customHeight="1">
      <c r="A61" s="6"/>
      <c r="B61" s="2"/>
      <c r="C61" s="17"/>
      <c r="D61" s="2"/>
      <c r="E61" s="2"/>
      <c r="F61" s="17"/>
      <c r="G61" s="24"/>
      <c r="H61" s="17"/>
      <c r="I61" s="24"/>
      <c r="J61" s="24"/>
      <c r="K61" s="17"/>
      <c r="L61" s="2" t="s">
        <v>12</v>
      </c>
      <c r="M61" s="17"/>
      <c r="N61" s="44">
        <v>0</v>
      </c>
    </row>
    <row r="62" spans="1:14" ht="20.100000000000001" customHeight="1">
      <c r="A62" s="6"/>
      <c r="B62" s="2"/>
      <c r="C62" s="17"/>
      <c r="D62" s="2"/>
      <c r="E62" s="2"/>
      <c r="F62" s="17"/>
      <c r="G62" s="24"/>
      <c r="H62" s="17"/>
      <c r="I62" s="24"/>
      <c r="J62" s="24"/>
      <c r="K62" s="17"/>
      <c r="L62" s="2" t="s">
        <v>107</v>
      </c>
      <c r="M62" s="17"/>
      <c r="N62" s="45">
        <f>IF(N61=0,SUM(N5:N58),N60-N61)</f>
        <v>24</v>
      </c>
    </row>
    <row r="63" spans="1:14" ht="20.100000000000001" customHeight="1">
      <c r="A63" s="6"/>
      <c r="B63" s="2"/>
      <c r="C63" s="17"/>
      <c r="D63" s="2"/>
      <c r="E63" s="2"/>
      <c r="F63" s="17"/>
      <c r="G63" s="24"/>
      <c r="H63" s="17"/>
      <c r="I63" s="24"/>
      <c r="J63" s="24"/>
      <c r="K63" s="17"/>
      <c r="L63" s="2"/>
      <c r="M63" s="17"/>
      <c r="N63" s="7"/>
    </row>
    <row r="64" spans="1:14">
      <c r="A64" s="31" t="s">
        <v>10</v>
      </c>
      <c r="B64" s="34" t="s">
        <v>109</v>
      </c>
      <c r="C64" s="36"/>
      <c r="D64" s="46"/>
      <c r="E64" s="46"/>
      <c r="F64" s="47"/>
      <c r="G64" s="36" t="s">
        <v>117</v>
      </c>
      <c r="H64" s="47"/>
      <c r="I64" s="48">
        <v>4813</v>
      </c>
      <c r="J64" s="49"/>
      <c r="K64" s="36"/>
      <c r="L64" s="34" t="s">
        <v>108</v>
      </c>
      <c r="M64" s="36"/>
      <c r="N64" s="50" t="s">
        <v>130</v>
      </c>
    </row>
    <row r="65" spans="1:14">
      <c r="A65" s="94" t="s">
        <v>131</v>
      </c>
      <c r="B65" s="6"/>
      <c r="C65" s="2"/>
      <c r="D65" s="51"/>
      <c r="E65" s="51"/>
      <c r="F65" s="2"/>
      <c r="G65" s="2"/>
      <c r="H65" s="2"/>
      <c r="I65" s="2"/>
      <c r="J65" s="2"/>
      <c r="K65" s="2"/>
      <c r="L65" s="6"/>
      <c r="M65" s="2"/>
      <c r="N65" s="52"/>
    </row>
    <row r="66" spans="1:14">
      <c r="A66" s="32" t="s">
        <v>71</v>
      </c>
      <c r="B66" s="154" t="s">
        <v>132</v>
      </c>
      <c r="C66" s="155"/>
      <c r="D66" s="156"/>
      <c r="E66" s="156"/>
      <c r="F66" s="156"/>
      <c r="G66" s="156"/>
      <c r="H66" s="156"/>
      <c r="I66" s="156"/>
      <c r="J66" s="156"/>
      <c r="K66" s="157"/>
      <c r="L66" s="6"/>
      <c r="M66" s="2"/>
      <c r="N66" s="52"/>
    </row>
    <row r="67" spans="1:14" ht="15.75" customHeight="1">
      <c r="A67" s="94" t="s">
        <v>110</v>
      </c>
      <c r="B67" s="158"/>
      <c r="C67" s="159"/>
      <c r="D67" s="156"/>
      <c r="E67" s="156"/>
      <c r="F67" s="156"/>
      <c r="G67" s="156"/>
      <c r="H67" s="156"/>
      <c r="I67" s="156"/>
      <c r="J67" s="156"/>
      <c r="K67" s="157"/>
      <c r="L67" s="163">
        <f>+N62</f>
        <v>24</v>
      </c>
      <c r="M67" s="164"/>
      <c r="N67" s="165"/>
    </row>
    <row r="68" spans="1:14">
      <c r="A68" s="95" t="s">
        <v>133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2"/>
      <c r="L68" s="38"/>
      <c r="M68" s="39"/>
      <c r="N68" s="53"/>
    </row>
    <row r="69" spans="1:14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5"/>
      <c r="N69" s="56"/>
    </row>
    <row r="70" spans="1:14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6" t="s">
        <v>118</v>
      </c>
      <c r="M70" s="147"/>
      <c r="N70" s="166"/>
    </row>
    <row r="71" spans="1:14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11"/>
      <c r="M71" s="112"/>
      <c r="N71" s="113"/>
    </row>
    <row r="72" spans="1:14">
      <c r="A72" s="109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1"/>
      <c r="M72" s="112"/>
      <c r="N72" s="113"/>
    </row>
    <row r="73" spans="1:14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3"/>
      <c r="J73" s="3"/>
      <c r="K73" s="3"/>
      <c r="L73" s="146" t="s">
        <v>12</v>
      </c>
      <c r="M73" s="147"/>
      <c r="N73" s="148"/>
    </row>
    <row r="74" spans="1:14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46" t="s">
        <v>12</v>
      </c>
      <c r="M74" s="147"/>
      <c r="N74" s="148"/>
    </row>
    <row r="75" spans="1:14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6"/>
      <c r="K75" s="66"/>
      <c r="L75" s="67"/>
      <c r="M75" s="66"/>
      <c r="N75" s="68"/>
    </row>
    <row r="76" spans="1:14">
      <c r="A76" s="14"/>
      <c r="B76" s="8"/>
      <c r="C76" s="9"/>
      <c r="D76" s="149" t="s">
        <v>115</v>
      </c>
      <c r="E76" s="149"/>
      <c r="F76" s="149"/>
      <c r="G76" s="150"/>
      <c r="H76" s="150"/>
      <c r="I76" s="150"/>
      <c r="J76" s="150"/>
      <c r="K76" s="150"/>
      <c r="L76" s="69" t="s">
        <v>119</v>
      </c>
      <c r="M76" s="70"/>
      <c r="N76" s="50" t="s">
        <v>120</v>
      </c>
    </row>
    <row r="77" spans="1:14">
      <c r="A77" s="15"/>
      <c r="B77" s="10"/>
      <c r="C77" s="11"/>
      <c r="D77" s="1" t="s">
        <v>12</v>
      </c>
      <c r="E77" s="1"/>
      <c r="F77" s="1"/>
      <c r="G77" s="1"/>
      <c r="H77" s="1"/>
      <c r="I77" s="1"/>
      <c r="J77" s="1"/>
      <c r="K77" s="1"/>
      <c r="L77" s="71" t="s">
        <v>12</v>
      </c>
      <c r="M77" s="72"/>
      <c r="N77" s="73" t="s">
        <v>12</v>
      </c>
    </row>
    <row r="78" spans="1:14">
      <c r="A78" s="15"/>
      <c r="B78" s="10"/>
      <c r="C78" s="11"/>
      <c r="D78" s="1" t="s">
        <v>104</v>
      </c>
      <c r="E78" s="1"/>
      <c r="F78" s="1"/>
      <c r="G78" s="1"/>
      <c r="H78" s="1"/>
      <c r="I78" s="1"/>
      <c r="J78" s="1"/>
      <c r="K78" s="1"/>
      <c r="L78" s="71" t="s">
        <v>12</v>
      </c>
      <c r="M78" s="72"/>
      <c r="N78" s="73" t="s">
        <v>12</v>
      </c>
    </row>
    <row r="79" spans="1:14">
      <c r="A79" s="16"/>
      <c r="B79" s="10"/>
      <c r="C79" s="11"/>
      <c r="D79" s="1" t="s">
        <v>116</v>
      </c>
      <c r="E79" s="3"/>
      <c r="F79" s="3"/>
      <c r="G79" s="3"/>
      <c r="H79" s="3"/>
      <c r="I79" s="3"/>
      <c r="J79" s="3"/>
      <c r="K79" s="3"/>
      <c r="L79" s="71" t="s">
        <v>12</v>
      </c>
      <c r="M79" s="72"/>
      <c r="N79" s="73" t="s">
        <v>12</v>
      </c>
    </row>
    <row r="80" spans="1:14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4"/>
      <c r="K80" s="74"/>
      <c r="L80" s="75" t="s">
        <v>12</v>
      </c>
      <c r="M80" s="76"/>
      <c r="N80" s="77" t="s">
        <v>12</v>
      </c>
    </row>
  </sheetData>
  <mergeCells count="10">
    <mergeCell ref="A71:K71"/>
    <mergeCell ref="L73:N73"/>
    <mergeCell ref="L74:N74"/>
    <mergeCell ref="D76:K76"/>
    <mergeCell ref="A2:N2"/>
    <mergeCell ref="A3:N3"/>
    <mergeCell ref="B66:K68"/>
    <mergeCell ref="L67:N67"/>
    <mergeCell ref="A70:K70"/>
    <mergeCell ref="L70:N70"/>
  </mergeCells>
  <conditionalFormatting sqref="A68">
    <cfRule type="expression" dxfId="89" priority="1" stopIfTrue="1">
      <formula>$A68="EDIF"</formula>
    </cfRule>
    <cfRule type="expression" dxfId="88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4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0"/>
  <sheetViews>
    <sheetView showZeros="0" topLeftCell="A61" zoomScaleNormal="100" workbookViewId="0">
      <selection activeCell="A7" sqref="A7:B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6" width="2.125" customWidth="1"/>
    <col min="7" max="7" width="15.625" customWidth="1"/>
    <col min="8" max="8" width="3.625" customWidth="1"/>
    <col min="9" max="9" width="15.625" customWidth="1"/>
    <col min="10" max="11" width="2.125" customWidth="1"/>
    <col min="12" max="12" width="15.625" customWidth="1"/>
    <col min="13" max="13" width="3.625" customWidth="1"/>
    <col min="14" max="14" width="19.625" customWidth="1"/>
  </cols>
  <sheetData>
    <row r="1" spans="1:14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</row>
    <row r="3" spans="1:14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0" t="s">
        <v>134</v>
      </c>
    </row>
    <row r="5" spans="1:14" ht="20.100000000000001" customHeight="1">
      <c r="A5" s="87" t="s">
        <v>105</v>
      </c>
      <c r="B5" s="19"/>
      <c r="C5" s="22"/>
      <c r="D5" s="33" t="s">
        <v>45</v>
      </c>
      <c r="E5" s="22"/>
      <c r="F5" s="22"/>
      <c r="G5" s="33" t="s">
        <v>76</v>
      </c>
      <c r="H5" s="22"/>
      <c r="I5" s="33" t="s">
        <v>40</v>
      </c>
      <c r="J5" s="22"/>
      <c r="K5" s="22"/>
      <c r="L5" s="41"/>
      <c r="M5" s="22"/>
      <c r="N5" s="99" t="s">
        <v>106</v>
      </c>
    </row>
    <row r="6" spans="1:14" ht="20.100000000000001" customHeight="1">
      <c r="A6" s="21"/>
      <c r="B6" s="19"/>
      <c r="C6" s="22"/>
      <c r="D6" s="19"/>
      <c r="E6" s="19"/>
      <c r="F6" s="22"/>
      <c r="G6" s="28"/>
      <c r="H6" s="22"/>
      <c r="I6" s="27"/>
      <c r="J6" s="26"/>
      <c r="K6" s="22"/>
      <c r="L6" s="28"/>
      <c r="M6" s="22"/>
      <c r="N6" s="20"/>
    </row>
    <row r="7" spans="1:14" ht="20.100000000000001" customHeight="1">
      <c r="A7" s="87" t="s">
        <v>14</v>
      </c>
      <c r="B7" s="5" t="s">
        <v>31</v>
      </c>
      <c r="C7" s="22"/>
      <c r="D7" s="5">
        <v>1573.98</v>
      </c>
      <c r="E7" s="92" t="s">
        <v>5</v>
      </c>
      <c r="F7" s="22" t="s">
        <v>6</v>
      </c>
      <c r="G7" s="5">
        <v>531</v>
      </c>
      <c r="H7" s="92" t="s">
        <v>4</v>
      </c>
      <c r="I7" s="114">
        <v>0.52500000000000002</v>
      </c>
      <c r="J7" s="29" t="s">
        <v>7</v>
      </c>
      <c r="K7" s="42"/>
      <c r="L7" s="23"/>
      <c r="M7" s="92" t="str">
        <f>IF($I7=0,"","=")</f>
        <v>=</v>
      </c>
      <c r="N7" s="93">
        <f>ROUND(D7+(G7*I7),2)</f>
        <v>1852.76</v>
      </c>
    </row>
    <row r="8" spans="1:14" ht="20.100000000000001" customHeight="1">
      <c r="A8" s="21"/>
      <c r="B8" s="19"/>
      <c r="C8" s="22"/>
      <c r="D8" s="19"/>
      <c r="E8" s="19"/>
      <c r="F8" s="22"/>
      <c r="G8" s="28"/>
      <c r="H8" s="22"/>
      <c r="I8" s="27"/>
      <c r="J8" s="26"/>
      <c r="K8" s="22"/>
      <c r="L8" s="28"/>
      <c r="M8" s="22"/>
      <c r="N8" s="20"/>
    </row>
    <row r="9" spans="1:14" ht="20.100000000000001" customHeight="1">
      <c r="A9" s="21"/>
      <c r="B9" s="19"/>
      <c r="C9" s="22"/>
      <c r="D9" s="19"/>
      <c r="E9" s="19"/>
      <c r="F9" s="22"/>
      <c r="G9" s="23"/>
      <c r="H9" s="22"/>
      <c r="I9" s="23"/>
      <c r="J9" s="23"/>
      <c r="K9" s="22"/>
      <c r="L9" s="23"/>
      <c r="M9" s="22"/>
      <c r="N9" s="20"/>
    </row>
    <row r="10" spans="1:14" ht="20.100000000000001" customHeight="1">
      <c r="A10" s="21"/>
      <c r="B10" s="19"/>
      <c r="C10" s="22"/>
      <c r="D10" s="19"/>
      <c r="E10" s="19"/>
      <c r="F10" s="22"/>
      <c r="G10" s="28"/>
      <c r="H10" s="22"/>
      <c r="I10" s="27"/>
      <c r="J10" s="26"/>
      <c r="K10" s="22"/>
      <c r="L10" s="28"/>
      <c r="M10" s="22"/>
      <c r="N10" s="20"/>
    </row>
    <row r="11" spans="1:14" ht="20.100000000000001" customHeight="1">
      <c r="A11" s="21"/>
      <c r="B11" s="19"/>
      <c r="C11" s="22"/>
      <c r="D11" s="19"/>
      <c r="E11" s="19"/>
      <c r="F11" s="22"/>
      <c r="G11" s="23"/>
      <c r="H11" s="22"/>
      <c r="I11" s="23"/>
      <c r="J11" s="23"/>
      <c r="K11" s="22"/>
      <c r="L11" s="23"/>
      <c r="M11" s="22"/>
      <c r="N11" s="20"/>
    </row>
    <row r="12" spans="1:14" ht="20.100000000000001" customHeight="1">
      <c r="A12" s="21"/>
      <c r="B12" s="19"/>
      <c r="C12" s="22"/>
      <c r="D12" s="19"/>
      <c r="E12" s="19"/>
      <c r="F12" s="22"/>
      <c r="G12" s="28"/>
      <c r="H12" s="22"/>
      <c r="I12" s="27"/>
      <c r="J12" s="26"/>
      <c r="K12" s="22"/>
      <c r="L12" s="28"/>
      <c r="M12" s="22"/>
      <c r="N12" s="20"/>
    </row>
    <row r="13" spans="1:14" ht="20.100000000000001" customHeight="1">
      <c r="A13" s="21"/>
      <c r="B13" s="19"/>
      <c r="C13" s="22"/>
      <c r="D13" s="19"/>
      <c r="E13" s="19"/>
      <c r="F13" s="22"/>
      <c r="G13" s="23"/>
      <c r="H13" s="22"/>
      <c r="I13" s="23"/>
      <c r="J13" s="23"/>
      <c r="K13" s="22"/>
      <c r="L13" s="23"/>
      <c r="M13" s="22"/>
      <c r="N13" s="20"/>
    </row>
    <row r="14" spans="1:14" ht="20.100000000000001" customHeight="1">
      <c r="A14" s="21"/>
      <c r="B14" s="19"/>
      <c r="C14" s="22"/>
      <c r="D14" s="19"/>
      <c r="E14" s="19"/>
      <c r="F14" s="22"/>
      <c r="G14" s="28"/>
      <c r="H14" s="22"/>
      <c r="I14" s="27"/>
      <c r="J14" s="26"/>
      <c r="K14" s="22"/>
      <c r="L14" s="28"/>
      <c r="M14" s="22"/>
      <c r="N14" s="20"/>
    </row>
    <row r="15" spans="1:14" ht="20.100000000000001" customHeight="1">
      <c r="A15" s="21"/>
      <c r="B15" s="19"/>
      <c r="C15" s="22"/>
      <c r="D15" s="19"/>
      <c r="E15" s="19"/>
      <c r="F15" s="22"/>
      <c r="G15" s="23"/>
      <c r="H15" s="22"/>
      <c r="I15" s="23"/>
      <c r="J15" s="23"/>
      <c r="K15" s="22"/>
      <c r="L15" s="23"/>
      <c r="M15" s="22"/>
      <c r="N15" s="20"/>
    </row>
    <row r="16" spans="1:14" ht="20.100000000000001" customHeight="1">
      <c r="A16" s="21"/>
      <c r="B16" s="19"/>
      <c r="C16" s="22"/>
      <c r="D16" s="19"/>
      <c r="E16" s="19"/>
      <c r="F16" s="22"/>
      <c r="G16" s="23"/>
      <c r="H16" s="22"/>
      <c r="I16" s="23"/>
      <c r="J16" s="23"/>
      <c r="K16" s="22"/>
      <c r="L16" s="23"/>
      <c r="M16" s="22"/>
      <c r="N16" s="20"/>
    </row>
    <row r="17" spans="1:14" ht="20.100000000000001" customHeight="1">
      <c r="A17" s="21"/>
      <c r="B17" s="19"/>
      <c r="C17" s="22"/>
      <c r="D17" s="19"/>
      <c r="E17" s="19"/>
      <c r="F17" s="22"/>
      <c r="G17" s="23"/>
      <c r="H17" s="22"/>
      <c r="I17" s="23"/>
      <c r="J17" s="23"/>
      <c r="K17" s="22"/>
      <c r="L17" s="23"/>
      <c r="M17" s="22"/>
      <c r="N17" s="20"/>
    </row>
    <row r="18" spans="1:14" ht="20.100000000000001" customHeight="1">
      <c r="A18" s="21"/>
      <c r="B18" s="19"/>
      <c r="C18" s="22"/>
      <c r="D18" s="19"/>
      <c r="E18" s="19"/>
      <c r="F18" s="22"/>
      <c r="G18" s="23"/>
      <c r="H18" s="22"/>
      <c r="I18" s="23"/>
      <c r="J18" s="23"/>
      <c r="K18" s="22"/>
      <c r="L18" s="23"/>
      <c r="M18" s="22"/>
      <c r="N18" s="20"/>
    </row>
    <row r="19" spans="1:14" ht="20.100000000000001" customHeight="1">
      <c r="A19" s="21"/>
      <c r="B19" s="19"/>
      <c r="C19" s="22"/>
      <c r="D19" s="19"/>
      <c r="E19" s="19"/>
      <c r="F19" s="22"/>
      <c r="G19" s="23"/>
      <c r="H19" s="22"/>
      <c r="I19" s="23"/>
      <c r="J19" s="23"/>
      <c r="K19" s="22"/>
      <c r="L19" s="23"/>
      <c r="M19" s="22"/>
      <c r="N19" s="20"/>
    </row>
    <row r="20" spans="1:14" ht="20.100000000000001" customHeight="1">
      <c r="A20" s="21"/>
      <c r="B20" s="19"/>
      <c r="C20" s="22"/>
      <c r="D20" s="19"/>
      <c r="E20" s="19"/>
      <c r="F20" s="22"/>
      <c r="G20" s="23"/>
      <c r="H20" s="22"/>
      <c r="I20" s="23"/>
      <c r="J20" s="23"/>
      <c r="K20" s="22"/>
      <c r="L20" s="23"/>
      <c r="M20" s="22"/>
      <c r="N20" s="20"/>
    </row>
    <row r="21" spans="1:14" ht="20.100000000000001" customHeight="1">
      <c r="A21" s="21"/>
      <c r="B21" s="19"/>
      <c r="C21" s="22"/>
      <c r="D21" s="19"/>
      <c r="E21" s="19"/>
      <c r="F21" s="22"/>
      <c r="G21" s="23"/>
      <c r="H21" s="22"/>
      <c r="I21" s="23"/>
      <c r="J21" s="23"/>
      <c r="K21" s="22"/>
      <c r="L21" s="23"/>
      <c r="M21" s="22"/>
      <c r="N21" s="20"/>
    </row>
    <row r="22" spans="1:14" ht="20.100000000000001" customHeight="1">
      <c r="A22" s="21"/>
      <c r="B22" s="19"/>
      <c r="C22" s="22"/>
      <c r="D22" s="19"/>
      <c r="E22" s="19"/>
      <c r="F22" s="22"/>
      <c r="G22" s="23"/>
      <c r="H22" s="22"/>
      <c r="I22" s="23"/>
      <c r="J22" s="23"/>
      <c r="K22" s="22"/>
      <c r="L22" s="23"/>
      <c r="M22" s="22"/>
      <c r="N22" s="20"/>
    </row>
    <row r="23" spans="1:14" ht="20.100000000000001" customHeight="1">
      <c r="A23" s="21"/>
      <c r="B23" s="19"/>
      <c r="C23" s="22"/>
      <c r="D23" s="19"/>
      <c r="E23" s="19"/>
      <c r="F23" s="22"/>
      <c r="G23" s="23"/>
      <c r="H23" s="22"/>
      <c r="I23" s="23"/>
      <c r="J23" s="23"/>
      <c r="K23" s="22"/>
      <c r="L23" s="23"/>
      <c r="M23" s="22"/>
      <c r="N23" s="20"/>
    </row>
    <row r="24" spans="1:14" ht="20.100000000000001" customHeight="1">
      <c r="A24" s="21"/>
      <c r="B24" s="19"/>
      <c r="C24" s="22"/>
      <c r="D24" s="19"/>
      <c r="E24" s="19"/>
      <c r="F24" s="22"/>
      <c r="G24" s="23"/>
      <c r="H24" s="22"/>
      <c r="I24" s="23"/>
      <c r="J24" s="23"/>
      <c r="K24" s="22"/>
      <c r="L24" s="23"/>
      <c r="M24" s="22"/>
      <c r="N24" s="20"/>
    </row>
    <row r="25" spans="1:14" ht="20.100000000000001" customHeight="1">
      <c r="A25" s="21"/>
      <c r="B25" s="19"/>
      <c r="C25" s="22"/>
      <c r="D25" s="19"/>
      <c r="E25" s="19"/>
      <c r="F25" s="22"/>
      <c r="G25" s="23"/>
      <c r="H25" s="22"/>
      <c r="I25" s="23"/>
      <c r="J25" s="23"/>
      <c r="K25" s="22"/>
      <c r="L25" s="23"/>
      <c r="M25" s="22"/>
      <c r="N25" s="20"/>
    </row>
    <row r="26" spans="1:14" ht="20.100000000000001" customHeight="1">
      <c r="A26" s="21"/>
      <c r="B26" s="19"/>
      <c r="C26" s="22"/>
      <c r="D26" s="19"/>
      <c r="E26" s="19"/>
      <c r="F26" s="22"/>
      <c r="G26" s="23"/>
      <c r="H26" s="22"/>
      <c r="I26" s="23"/>
      <c r="J26" s="23"/>
      <c r="K26" s="22"/>
      <c r="L26" s="23"/>
      <c r="M26" s="22"/>
      <c r="N26" s="20"/>
    </row>
    <row r="27" spans="1:14" ht="20.100000000000001" customHeight="1">
      <c r="A27" s="21"/>
      <c r="B27" s="19"/>
      <c r="C27" s="22"/>
      <c r="D27" s="19"/>
      <c r="E27" s="19"/>
      <c r="F27" s="22"/>
      <c r="G27" s="23"/>
      <c r="H27" s="22"/>
      <c r="I27" s="23"/>
      <c r="J27" s="23"/>
      <c r="K27" s="22"/>
      <c r="L27" s="23"/>
      <c r="M27" s="22"/>
      <c r="N27" s="20"/>
    </row>
    <row r="28" spans="1:14" ht="20.100000000000001" customHeight="1">
      <c r="A28" s="21"/>
      <c r="B28" s="19"/>
      <c r="C28" s="22"/>
      <c r="D28" s="19"/>
      <c r="E28" s="19"/>
      <c r="F28" s="22"/>
      <c r="G28" s="23"/>
      <c r="H28" s="22"/>
      <c r="I28" s="23"/>
      <c r="J28" s="23"/>
      <c r="K28" s="22"/>
      <c r="L28" s="23"/>
      <c r="M28" s="22"/>
      <c r="N28" s="20"/>
    </row>
    <row r="29" spans="1:14" ht="20.100000000000001" customHeight="1">
      <c r="A29" s="21"/>
      <c r="B29" s="19"/>
      <c r="C29" s="22"/>
      <c r="D29" s="19"/>
      <c r="E29" s="19"/>
      <c r="F29" s="22"/>
      <c r="G29" s="23"/>
      <c r="H29" s="22"/>
      <c r="I29" s="23"/>
      <c r="J29" s="23"/>
      <c r="K29" s="22"/>
      <c r="L29" s="23"/>
      <c r="M29" s="22"/>
      <c r="N29" s="20"/>
    </row>
    <row r="30" spans="1:14" ht="20.100000000000001" customHeight="1">
      <c r="A30" s="21"/>
      <c r="B30" s="19"/>
      <c r="C30" s="22"/>
      <c r="D30" s="19"/>
      <c r="E30" s="19"/>
      <c r="F30" s="22"/>
      <c r="G30" s="23"/>
      <c r="H30" s="22"/>
      <c r="I30" s="23"/>
      <c r="J30" s="23"/>
      <c r="K30" s="22"/>
      <c r="L30" s="23"/>
      <c r="M30" s="22"/>
      <c r="N30" s="20"/>
    </row>
    <row r="31" spans="1:14" ht="20.100000000000001" customHeight="1">
      <c r="A31" s="21"/>
      <c r="B31" s="19"/>
      <c r="C31" s="22"/>
      <c r="D31" s="19"/>
      <c r="E31" s="19"/>
      <c r="F31" s="22"/>
      <c r="G31" s="23"/>
      <c r="H31" s="22"/>
      <c r="I31" s="23"/>
      <c r="J31" s="23"/>
      <c r="K31" s="22"/>
      <c r="L31" s="23"/>
      <c r="M31" s="22"/>
      <c r="N31" s="20"/>
    </row>
    <row r="32" spans="1:14" ht="20.100000000000001" customHeight="1">
      <c r="A32" s="21"/>
      <c r="B32" s="19"/>
      <c r="C32" s="22"/>
      <c r="D32" s="19"/>
      <c r="E32" s="19"/>
      <c r="F32" s="22"/>
      <c r="G32" s="23"/>
      <c r="H32" s="22"/>
      <c r="I32" s="23"/>
      <c r="J32" s="23"/>
      <c r="K32" s="22"/>
      <c r="L32" s="23"/>
      <c r="M32" s="22"/>
      <c r="N32" s="20"/>
    </row>
    <row r="33" spans="1:14" ht="20.100000000000001" customHeight="1">
      <c r="A33" s="21"/>
      <c r="B33" s="19"/>
      <c r="C33" s="22"/>
      <c r="D33" s="19"/>
      <c r="E33" s="19"/>
      <c r="F33" s="22"/>
      <c r="G33" s="23"/>
      <c r="H33" s="22"/>
      <c r="I33" s="23"/>
      <c r="J33" s="23"/>
      <c r="K33" s="22"/>
      <c r="L33" s="23"/>
      <c r="M33" s="22"/>
      <c r="N33" s="20"/>
    </row>
    <row r="34" spans="1:14" ht="20.100000000000001" customHeight="1">
      <c r="A34" s="21"/>
      <c r="B34" s="19"/>
      <c r="C34" s="22"/>
      <c r="D34" s="19"/>
      <c r="E34" s="19"/>
      <c r="F34" s="22"/>
      <c r="G34" s="23"/>
      <c r="H34" s="22"/>
      <c r="I34" s="23"/>
      <c r="J34" s="23"/>
      <c r="K34" s="22"/>
      <c r="L34" s="23"/>
      <c r="M34" s="22"/>
      <c r="N34" s="20"/>
    </row>
    <row r="35" spans="1:14" ht="20.100000000000001" customHeight="1">
      <c r="A35" s="21"/>
      <c r="B35" s="19"/>
      <c r="C35" s="22"/>
      <c r="D35" s="19"/>
      <c r="E35" s="19"/>
      <c r="F35" s="22"/>
      <c r="G35" s="23"/>
      <c r="H35" s="22"/>
      <c r="I35" s="23"/>
      <c r="J35" s="23"/>
      <c r="K35" s="22"/>
      <c r="L35" s="23"/>
      <c r="M35" s="22"/>
      <c r="N35" s="20"/>
    </row>
    <row r="36" spans="1:14" ht="20.100000000000001" customHeight="1">
      <c r="A36" s="21"/>
      <c r="B36" s="19"/>
      <c r="C36" s="22"/>
      <c r="D36" s="19"/>
      <c r="E36" s="19"/>
      <c r="F36" s="22"/>
      <c r="G36" s="23"/>
      <c r="H36" s="22"/>
      <c r="I36" s="23"/>
      <c r="J36" s="23"/>
      <c r="K36" s="22"/>
      <c r="L36" s="23"/>
      <c r="M36" s="22"/>
      <c r="N36" s="20"/>
    </row>
    <row r="37" spans="1:14" ht="20.100000000000001" customHeight="1">
      <c r="A37" s="21"/>
      <c r="B37" s="19"/>
      <c r="C37" s="22"/>
      <c r="D37" s="19"/>
      <c r="E37" s="19"/>
      <c r="F37" s="22"/>
      <c r="G37" s="23"/>
      <c r="H37" s="22"/>
      <c r="I37" s="23"/>
      <c r="J37" s="23"/>
      <c r="K37" s="22"/>
      <c r="L37" s="23"/>
      <c r="M37" s="22"/>
      <c r="N37" s="20"/>
    </row>
    <row r="38" spans="1:14" ht="20.100000000000001" customHeight="1">
      <c r="A38" s="21"/>
      <c r="B38" s="19"/>
      <c r="C38" s="22"/>
      <c r="D38" s="19"/>
      <c r="E38" s="19"/>
      <c r="F38" s="22"/>
      <c r="G38" s="23"/>
      <c r="H38" s="22"/>
      <c r="I38" s="23"/>
      <c r="J38" s="23"/>
      <c r="K38" s="22"/>
      <c r="L38" s="23"/>
      <c r="M38" s="22"/>
      <c r="N38" s="20"/>
    </row>
    <row r="39" spans="1:14" ht="20.100000000000001" customHeight="1">
      <c r="A39" s="21"/>
      <c r="B39" s="19"/>
      <c r="C39" s="22"/>
      <c r="D39" s="19"/>
      <c r="E39" s="19"/>
      <c r="F39" s="22"/>
      <c r="G39" s="23"/>
      <c r="H39" s="22"/>
      <c r="I39" s="23"/>
      <c r="J39" s="23"/>
      <c r="K39" s="22"/>
      <c r="L39" s="23"/>
      <c r="M39" s="22"/>
      <c r="N39" s="20"/>
    </row>
    <row r="40" spans="1:14" ht="20.100000000000001" customHeight="1">
      <c r="A40" s="21"/>
      <c r="B40" s="19"/>
      <c r="C40" s="22"/>
      <c r="D40" s="19"/>
      <c r="E40" s="19"/>
      <c r="F40" s="22"/>
      <c r="G40" s="23"/>
      <c r="H40" s="22"/>
      <c r="I40" s="23"/>
      <c r="J40" s="23"/>
      <c r="K40" s="22"/>
      <c r="L40" s="23"/>
      <c r="M40" s="22"/>
      <c r="N40" s="20"/>
    </row>
    <row r="41" spans="1:14" ht="20.100000000000001" customHeight="1">
      <c r="A41" s="21"/>
      <c r="B41" s="19"/>
      <c r="C41" s="22"/>
      <c r="D41" s="19"/>
      <c r="E41" s="19"/>
      <c r="F41" s="22"/>
      <c r="G41" s="23"/>
      <c r="H41" s="22"/>
      <c r="I41" s="23"/>
      <c r="J41" s="23"/>
      <c r="K41" s="22"/>
      <c r="L41" s="23"/>
      <c r="M41" s="22"/>
      <c r="N41" s="20"/>
    </row>
    <row r="42" spans="1:14" ht="20.100000000000001" customHeight="1">
      <c r="A42" s="21"/>
      <c r="B42" s="19"/>
      <c r="C42" s="22"/>
      <c r="D42" s="19"/>
      <c r="E42" s="19"/>
      <c r="F42" s="22"/>
      <c r="G42" s="23"/>
      <c r="H42" s="22"/>
      <c r="I42" s="23"/>
      <c r="J42" s="23"/>
      <c r="K42" s="22"/>
      <c r="L42" s="23"/>
      <c r="M42" s="22"/>
      <c r="N42" s="20"/>
    </row>
    <row r="43" spans="1:14" ht="20.100000000000001" customHeight="1">
      <c r="A43" s="21"/>
      <c r="B43" s="19"/>
      <c r="C43" s="22"/>
      <c r="D43" s="19"/>
      <c r="E43" s="19"/>
      <c r="F43" s="22"/>
      <c r="G43" s="23"/>
      <c r="H43" s="22"/>
      <c r="I43" s="23"/>
      <c r="J43" s="23"/>
      <c r="K43" s="22"/>
      <c r="L43" s="23"/>
      <c r="M43" s="22"/>
      <c r="N43" s="20"/>
    </row>
    <row r="44" spans="1:14" ht="20.100000000000001" customHeight="1">
      <c r="A44" s="21"/>
      <c r="B44" s="19"/>
      <c r="C44" s="22"/>
      <c r="D44" s="19"/>
      <c r="E44" s="19"/>
      <c r="F44" s="22"/>
      <c r="G44" s="23"/>
      <c r="H44" s="22"/>
      <c r="I44" s="23"/>
      <c r="J44" s="23"/>
      <c r="K44" s="22"/>
      <c r="L44" s="23"/>
      <c r="M44" s="22"/>
      <c r="N44" s="20"/>
    </row>
    <row r="45" spans="1:14" ht="20.100000000000001" customHeight="1">
      <c r="A45" s="21"/>
      <c r="B45" s="19"/>
      <c r="C45" s="22"/>
      <c r="D45" s="19"/>
      <c r="E45" s="19"/>
      <c r="F45" s="22"/>
      <c r="G45" s="23"/>
      <c r="H45" s="22"/>
      <c r="I45" s="23"/>
      <c r="J45" s="23"/>
      <c r="K45" s="22"/>
      <c r="L45" s="23"/>
      <c r="M45" s="22"/>
      <c r="N45" s="20"/>
    </row>
    <row r="46" spans="1:14" ht="20.100000000000001" customHeight="1">
      <c r="A46" s="21"/>
      <c r="B46" s="19"/>
      <c r="C46" s="22"/>
      <c r="D46" s="19"/>
      <c r="E46" s="19"/>
      <c r="F46" s="22"/>
      <c r="G46" s="23"/>
      <c r="H46" s="22"/>
      <c r="I46" s="23"/>
      <c r="J46" s="23"/>
      <c r="K46" s="22"/>
      <c r="L46" s="23"/>
      <c r="M46" s="22"/>
      <c r="N46" s="20"/>
    </row>
    <row r="47" spans="1:14" ht="20.100000000000001" customHeight="1">
      <c r="A47" s="21"/>
      <c r="B47" s="19"/>
      <c r="C47" s="22"/>
      <c r="D47" s="19"/>
      <c r="E47" s="19"/>
      <c r="F47" s="22"/>
      <c r="G47" s="23"/>
      <c r="H47" s="22"/>
      <c r="I47" s="23"/>
      <c r="J47" s="23"/>
      <c r="K47" s="22"/>
      <c r="L47" s="23"/>
      <c r="M47" s="22"/>
      <c r="N47" s="20"/>
    </row>
    <row r="48" spans="1:14" ht="20.100000000000001" customHeight="1">
      <c r="A48" s="21"/>
      <c r="B48" s="19"/>
      <c r="C48" s="22"/>
      <c r="D48" s="19"/>
      <c r="E48" s="19"/>
      <c r="F48" s="22"/>
      <c r="G48" s="23"/>
      <c r="H48" s="22"/>
      <c r="I48" s="23"/>
      <c r="J48" s="23"/>
      <c r="K48" s="22"/>
      <c r="L48" s="23"/>
      <c r="M48" s="22"/>
      <c r="N48" s="20"/>
    </row>
    <row r="49" spans="1:14" ht="20.100000000000001" customHeight="1">
      <c r="A49" s="21"/>
      <c r="B49" s="19"/>
      <c r="C49" s="22"/>
      <c r="D49" s="19"/>
      <c r="E49" s="19"/>
      <c r="F49" s="22"/>
      <c r="G49" s="23"/>
      <c r="H49" s="22"/>
      <c r="I49" s="23"/>
      <c r="J49" s="23"/>
      <c r="K49" s="22"/>
      <c r="L49" s="23"/>
      <c r="M49" s="22"/>
      <c r="N49" s="20"/>
    </row>
    <row r="50" spans="1:14" ht="20.100000000000001" customHeight="1">
      <c r="A50" s="21"/>
      <c r="B50" s="19"/>
      <c r="C50" s="22"/>
      <c r="D50" s="19"/>
      <c r="E50" s="19"/>
      <c r="F50" s="22"/>
      <c r="G50" s="23"/>
      <c r="H50" s="22"/>
      <c r="I50" s="23"/>
      <c r="J50" s="23"/>
      <c r="K50" s="22"/>
      <c r="L50" s="23"/>
      <c r="M50" s="22"/>
      <c r="N50" s="20"/>
    </row>
    <row r="51" spans="1:14" ht="20.100000000000001" customHeight="1">
      <c r="A51" s="21"/>
      <c r="B51" s="19"/>
      <c r="C51" s="22"/>
      <c r="D51" s="19"/>
      <c r="E51" s="19"/>
      <c r="F51" s="22"/>
      <c r="G51" s="23"/>
      <c r="H51" s="22"/>
      <c r="I51" s="23"/>
      <c r="J51" s="23"/>
      <c r="K51" s="22"/>
      <c r="L51" s="23"/>
      <c r="M51" s="22"/>
      <c r="N51" s="20"/>
    </row>
    <row r="52" spans="1:14" ht="20.100000000000001" customHeight="1">
      <c r="A52" s="21"/>
      <c r="B52" s="19"/>
      <c r="C52" s="22"/>
      <c r="D52" s="19"/>
      <c r="E52" s="19"/>
      <c r="F52" s="22"/>
      <c r="G52" s="23"/>
      <c r="H52" s="22"/>
      <c r="I52" s="23"/>
      <c r="J52" s="23"/>
      <c r="K52" s="22"/>
      <c r="L52" s="23"/>
      <c r="M52" s="22"/>
      <c r="N52" s="20"/>
    </row>
    <row r="53" spans="1:14" ht="20.100000000000001" customHeight="1">
      <c r="A53" s="21"/>
      <c r="B53" s="19"/>
      <c r="C53" s="22"/>
      <c r="D53" s="19"/>
      <c r="E53" s="19"/>
      <c r="F53" s="22"/>
      <c r="G53" s="23"/>
      <c r="H53" s="22"/>
      <c r="I53" s="23"/>
      <c r="J53" s="23"/>
      <c r="K53" s="22"/>
      <c r="L53" s="23"/>
      <c r="M53" s="22"/>
      <c r="N53" s="20"/>
    </row>
    <row r="54" spans="1:14" ht="20.100000000000001" customHeight="1">
      <c r="A54" s="21"/>
      <c r="B54" s="19"/>
      <c r="C54" s="22"/>
      <c r="D54" s="19"/>
      <c r="E54" s="19"/>
      <c r="F54" s="22"/>
      <c r="G54" s="23"/>
      <c r="H54" s="22"/>
      <c r="I54" s="23"/>
      <c r="J54" s="23"/>
      <c r="K54" s="22"/>
      <c r="L54" s="23"/>
      <c r="M54" s="22"/>
      <c r="N54" s="20"/>
    </row>
    <row r="55" spans="1:14" ht="20.100000000000001" customHeight="1">
      <c r="A55" s="21"/>
      <c r="B55" s="19"/>
      <c r="C55" s="22"/>
      <c r="D55" s="19"/>
      <c r="E55" s="19"/>
      <c r="F55" s="22"/>
      <c r="G55" s="23"/>
      <c r="H55" s="22"/>
      <c r="I55" s="23"/>
      <c r="J55" s="23"/>
      <c r="K55" s="22"/>
      <c r="L55" s="23"/>
      <c r="M55" s="22"/>
      <c r="N55" s="20"/>
    </row>
    <row r="56" spans="1:14" ht="20.100000000000001" customHeight="1">
      <c r="A56" s="21"/>
      <c r="B56" s="19"/>
      <c r="C56" s="22"/>
      <c r="D56" s="19"/>
      <c r="E56" s="19"/>
      <c r="F56" s="22"/>
      <c r="G56" s="23"/>
      <c r="H56" s="22"/>
      <c r="I56" s="23"/>
      <c r="J56" s="23"/>
      <c r="K56" s="22"/>
      <c r="L56" s="23"/>
      <c r="M56" s="22"/>
      <c r="N56" s="20"/>
    </row>
    <row r="57" spans="1:14" ht="20.100000000000001" customHeight="1">
      <c r="A57" s="21"/>
      <c r="B57" s="19"/>
      <c r="C57" s="22"/>
      <c r="D57" s="19"/>
      <c r="E57" s="19"/>
      <c r="F57" s="22"/>
      <c r="G57" s="23"/>
      <c r="H57" s="22"/>
      <c r="I57" s="23"/>
      <c r="J57" s="23"/>
      <c r="K57" s="22"/>
      <c r="L57" s="23"/>
      <c r="M57" s="22"/>
      <c r="N57" s="20"/>
    </row>
    <row r="58" spans="1:14" ht="20.100000000000001" customHeight="1">
      <c r="A58" s="21"/>
      <c r="B58" s="19"/>
      <c r="C58" s="22"/>
      <c r="D58" s="19"/>
      <c r="E58" s="19"/>
      <c r="F58" s="22"/>
      <c r="G58" s="23"/>
      <c r="H58" s="22"/>
      <c r="I58" s="23"/>
      <c r="J58" s="23"/>
      <c r="K58" s="22"/>
      <c r="L58" s="23"/>
      <c r="M58" s="22"/>
      <c r="N58" s="20"/>
    </row>
    <row r="59" spans="1:14" ht="20.100000000000001" customHeight="1">
      <c r="A59" s="21"/>
      <c r="B59" s="19"/>
      <c r="C59" s="22"/>
      <c r="D59" s="19"/>
      <c r="E59" s="19"/>
      <c r="F59" s="22"/>
      <c r="G59" s="23"/>
      <c r="H59" s="22"/>
      <c r="I59" s="23"/>
      <c r="J59" s="23"/>
      <c r="K59" s="22"/>
      <c r="L59" s="43"/>
      <c r="M59" s="22"/>
      <c r="N59" s="20"/>
    </row>
    <row r="60" spans="1:14" ht="20.100000000000001" customHeight="1">
      <c r="A60" s="6"/>
      <c r="B60" s="2"/>
      <c r="C60" s="17"/>
      <c r="D60" s="2"/>
      <c r="E60" s="2"/>
      <c r="F60" s="17"/>
      <c r="G60" s="24"/>
      <c r="H60" s="17"/>
      <c r="I60" s="24"/>
      <c r="J60" s="24"/>
      <c r="K60" s="17"/>
      <c r="L60" s="2" t="s">
        <v>12</v>
      </c>
      <c r="M60" s="17"/>
      <c r="N60" s="44">
        <f>IF(N61=0,0,SUM(N5:N58))</f>
        <v>0</v>
      </c>
    </row>
    <row r="61" spans="1:14" ht="20.100000000000001" customHeight="1">
      <c r="A61" s="6"/>
      <c r="B61" s="2"/>
      <c r="C61" s="17"/>
      <c r="D61" s="2"/>
      <c r="E61" s="2"/>
      <c r="F61" s="17"/>
      <c r="G61" s="24"/>
      <c r="H61" s="17"/>
      <c r="I61" s="24"/>
      <c r="J61" s="24"/>
      <c r="K61" s="17"/>
      <c r="L61" s="2" t="s">
        <v>12</v>
      </c>
      <c r="M61" s="17"/>
      <c r="N61" s="44">
        <v>0</v>
      </c>
    </row>
    <row r="62" spans="1:14" ht="20.100000000000001" customHeight="1">
      <c r="A62" s="6"/>
      <c r="B62" s="2"/>
      <c r="C62" s="17"/>
      <c r="D62" s="2"/>
      <c r="E62" s="2"/>
      <c r="F62" s="17"/>
      <c r="G62" s="24"/>
      <c r="H62" s="17"/>
      <c r="I62" s="24"/>
      <c r="J62" s="24"/>
      <c r="K62" s="17"/>
      <c r="L62" s="2" t="s">
        <v>107</v>
      </c>
      <c r="M62" s="17"/>
      <c r="N62" s="45">
        <f>IF(N61=0,SUM(N5:N58),N60-N61)</f>
        <v>1852.76</v>
      </c>
    </row>
    <row r="63" spans="1:14" ht="20.100000000000001" customHeight="1">
      <c r="A63" s="6"/>
      <c r="B63" s="2"/>
      <c r="C63" s="17"/>
      <c r="D63" s="2"/>
      <c r="E63" s="2"/>
      <c r="F63" s="17"/>
      <c r="G63" s="24"/>
      <c r="H63" s="17"/>
      <c r="I63" s="24"/>
      <c r="J63" s="24"/>
      <c r="K63" s="17"/>
      <c r="L63" s="2"/>
      <c r="M63" s="17"/>
      <c r="N63" s="7"/>
    </row>
    <row r="64" spans="1:14">
      <c r="A64" s="31" t="s">
        <v>10</v>
      </c>
      <c r="B64" s="34" t="s">
        <v>109</v>
      </c>
      <c r="C64" s="36"/>
      <c r="D64" s="46"/>
      <c r="E64" s="46"/>
      <c r="F64" s="47"/>
      <c r="G64" s="36" t="s">
        <v>117</v>
      </c>
      <c r="H64" s="47"/>
      <c r="I64" s="48" t="s">
        <v>135</v>
      </c>
      <c r="J64" s="49"/>
      <c r="K64" s="36"/>
      <c r="L64" s="34" t="s">
        <v>108</v>
      </c>
      <c r="M64" s="36"/>
      <c r="N64" s="50" t="s">
        <v>136</v>
      </c>
    </row>
    <row r="65" spans="1:14">
      <c r="A65" s="94" t="s">
        <v>13</v>
      </c>
      <c r="B65" s="6"/>
      <c r="C65" s="2"/>
      <c r="D65" s="51"/>
      <c r="E65" s="51"/>
      <c r="F65" s="2"/>
      <c r="G65" s="2"/>
      <c r="H65" s="2"/>
      <c r="I65" s="2"/>
      <c r="J65" s="2"/>
      <c r="K65" s="2"/>
      <c r="L65" s="6"/>
      <c r="M65" s="2"/>
      <c r="N65" s="52"/>
    </row>
    <row r="66" spans="1:14">
      <c r="A66" s="32" t="s">
        <v>72</v>
      </c>
      <c r="B66" s="154" t="s">
        <v>137</v>
      </c>
      <c r="C66" s="155"/>
      <c r="D66" s="156"/>
      <c r="E66" s="156"/>
      <c r="F66" s="156"/>
      <c r="G66" s="156"/>
      <c r="H66" s="156"/>
      <c r="I66" s="156"/>
      <c r="J66" s="156"/>
      <c r="K66" s="157"/>
      <c r="L66" s="6"/>
      <c r="M66" s="2"/>
      <c r="N66" s="52"/>
    </row>
    <row r="67" spans="1:14" ht="15.75" customHeight="1">
      <c r="A67" s="94" t="s">
        <v>110</v>
      </c>
      <c r="B67" s="158"/>
      <c r="C67" s="159"/>
      <c r="D67" s="156"/>
      <c r="E67" s="156"/>
      <c r="F67" s="156"/>
      <c r="G67" s="156"/>
      <c r="H67" s="156"/>
      <c r="I67" s="156"/>
      <c r="J67" s="156"/>
      <c r="K67" s="157"/>
      <c r="L67" s="163">
        <f>+N62</f>
        <v>1852.76</v>
      </c>
      <c r="M67" s="164"/>
      <c r="N67" s="165"/>
    </row>
    <row r="68" spans="1:14">
      <c r="A68" s="95" t="s">
        <v>135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2"/>
      <c r="L68" s="38"/>
      <c r="M68" s="39"/>
      <c r="N68" s="53"/>
    </row>
    <row r="69" spans="1:14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5"/>
      <c r="N69" s="56"/>
    </row>
    <row r="70" spans="1:14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6" t="s">
        <v>118</v>
      </c>
      <c r="M70" s="147"/>
      <c r="N70" s="166"/>
    </row>
    <row r="71" spans="1:14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111"/>
      <c r="M71" s="112"/>
      <c r="N71" s="113"/>
    </row>
    <row r="72" spans="1:14">
      <c r="A72" s="109"/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1"/>
      <c r="M72" s="112"/>
      <c r="N72" s="113"/>
    </row>
    <row r="73" spans="1:14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3"/>
      <c r="J73" s="3"/>
      <c r="K73" s="3"/>
      <c r="L73" s="146" t="s">
        <v>12</v>
      </c>
      <c r="M73" s="147"/>
      <c r="N73" s="148"/>
    </row>
    <row r="74" spans="1:14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46" t="s">
        <v>12</v>
      </c>
      <c r="M74" s="147"/>
      <c r="N74" s="148"/>
    </row>
    <row r="75" spans="1:14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6"/>
      <c r="K75" s="66"/>
      <c r="L75" s="67"/>
      <c r="M75" s="66"/>
      <c r="N75" s="68"/>
    </row>
    <row r="76" spans="1:14">
      <c r="A76" s="14"/>
      <c r="B76" s="8"/>
      <c r="C76" s="9"/>
      <c r="D76" s="149" t="s">
        <v>115</v>
      </c>
      <c r="E76" s="149"/>
      <c r="F76" s="149"/>
      <c r="G76" s="150"/>
      <c r="H76" s="150"/>
      <c r="I76" s="150"/>
      <c r="J76" s="150"/>
      <c r="K76" s="150"/>
      <c r="L76" s="69" t="s">
        <v>119</v>
      </c>
      <c r="M76" s="70"/>
      <c r="N76" s="50" t="s">
        <v>120</v>
      </c>
    </row>
    <row r="77" spans="1:14">
      <c r="A77" s="15"/>
      <c r="B77" s="10"/>
      <c r="C77" s="11"/>
      <c r="D77" s="1" t="s">
        <v>12</v>
      </c>
      <c r="E77" s="1"/>
      <c r="F77" s="1"/>
      <c r="G77" s="1"/>
      <c r="H77" s="1"/>
      <c r="I77" s="1"/>
      <c r="J77" s="1"/>
      <c r="K77" s="1"/>
      <c r="L77" s="71" t="s">
        <v>12</v>
      </c>
      <c r="M77" s="72"/>
      <c r="N77" s="73" t="s">
        <v>12</v>
      </c>
    </row>
    <row r="78" spans="1:14">
      <c r="A78" s="15"/>
      <c r="B78" s="10"/>
      <c r="C78" s="11"/>
      <c r="D78" s="1" t="s">
        <v>104</v>
      </c>
      <c r="E78" s="1"/>
      <c r="F78" s="1"/>
      <c r="G78" s="1"/>
      <c r="H78" s="1"/>
      <c r="I78" s="1"/>
      <c r="J78" s="1"/>
      <c r="K78" s="1"/>
      <c r="L78" s="71" t="s">
        <v>12</v>
      </c>
      <c r="M78" s="72"/>
      <c r="N78" s="73" t="s">
        <v>12</v>
      </c>
    </row>
    <row r="79" spans="1:14">
      <c r="A79" s="16"/>
      <c r="B79" s="10"/>
      <c r="C79" s="11"/>
      <c r="D79" s="1" t="s">
        <v>116</v>
      </c>
      <c r="E79" s="3"/>
      <c r="F79" s="3"/>
      <c r="G79" s="3"/>
      <c r="H79" s="3"/>
      <c r="I79" s="3"/>
      <c r="J79" s="3"/>
      <c r="K79" s="3"/>
      <c r="L79" s="71" t="s">
        <v>12</v>
      </c>
      <c r="M79" s="72"/>
      <c r="N79" s="73" t="s">
        <v>12</v>
      </c>
    </row>
    <row r="80" spans="1:14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4"/>
      <c r="K80" s="74"/>
      <c r="L80" s="75" t="s">
        <v>12</v>
      </c>
      <c r="M80" s="76"/>
      <c r="N80" s="77" t="s">
        <v>12</v>
      </c>
    </row>
  </sheetData>
  <mergeCells count="10">
    <mergeCell ref="A71:K71"/>
    <mergeCell ref="L73:N73"/>
    <mergeCell ref="L74:N74"/>
    <mergeCell ref="D76:K76"/>
    <mergeCell ref="A2:N2"/>
    <mergeCell ref="A3:N3"/>
    <mergeCell ref="B66:K68"/>
    <mergeCell ref="L67:N67"/>
    <mergeCell ref="A70:K70"/>
    <mergeCell ref="L70:N70"/>
  </mergeCells>
  <conditionalFormatting sqref="A68">
    <cfRule type="expression" dxfId="87" priority="1" stopIfTrue="1">
      <formula>$A68="EDIF"</formula>
    </cfRule>
    <cfRule type="expression" dxfId="86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4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Plan44">
    <pageSetUpPr fitToPage="1"/>
  </sheetPr>
  <dimension ref="A1:N80"/>
  <sheetViews>
    <sheetView showZeros="0" topLeftCell="A49" zoomScaleNormal="100" workbookViewId="0">
      <selection activeCell="E7" sqref="E7:M7"/>
    </sheetView>
  </sheetViews>
  <sheetFormatPr defaultRowHeight="15.75"/>
  <cols>
    <col min="1" max="1" width="12.625" style="18" customWidth="1"/>
    <col min="2" max="2" width="45.625" customWidth="1"/>
    <col min="3" max="3" width="3.625" customWidth="1"/>
    <col min="4" max="4" width="15.625" customWidth="1"/>
    <col min="5" max="6" width="2.125" customWidth="1"/>
    <col min="7" max="7" width="15.625" customWidth="1"/>
    <col min="8" max="8" width="3.625" customWidth="1"/>
    <col min="9" max="9" width="15.625" customWidth="1"/>
    <col min="10" max="11" width="2.125" customWidth="1"/>
    <col min="12" max="12" width="15.625" customWidth="1"/>
    <col min="13" max="13" width="3.625" customWidth="1"/>
    <col min="14" max="14" width="19.625" customWidth="1"/>
  </cols>
  <sheetData>
    <row r="1" spans="1:14">
      <c r="A1" s="34"/>
      <c r="B1" s="35"/>
      <c r="C1" s="35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>
      <c r="A2" s="151" t="s">
        <v>103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3"/>
    </row>
    <row r="3" spans="1:14">
      <c r="A3" s="151" t="s">
        <v>104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3"/>
    </row>
    <row r="4" spans="1:14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40" t="s">
        <v>138</v>
      </c>
    </row>
    <row r="5" spans="1:14" ht="20.100000000000001" customHeight="1">
      <c r="A5" s="87" t="s">
        <v>105</v>
      </c>
      <c r="B5" s="19"/>
      <c r="C5" s="22"/>
      <c r="D5" s="33" t="s">
        <v>35</v>
      </c>
      <c r="E5" s="22"/>
      <c r="F5" s="22"/>
      <c r="G5" s="33" t="s">
        <v>12</v>
      </c>
      <c r="H5" s="22"/>
      <c r="I5" s="33" t="s">
        <v>12</v>
      </c>
      <c r="J5" s="22"/>
      <c r="K5" s="22"/>
      <c r="L5" s="41"/>
      <c r="M5" s="22"/>
      <c r="N5" s="99" t="s">
        <v>106</v>
      </c>
    </row>
    <row r="6" spans="1:14" ht="20.100000000000001" customHeight="1">
      <c r="A6" s="21"/>
      <c r="B6" s="19"/>
      <c r="C6" s="22"/>
      <c r="D6" s="19"/>
      <c r="E6" s="19"/>
      <c r="F6" s="22"/>
      <c r="G6" s="28"/>
      <c r="H6" s="22"/>
      <c r="I6" s="27"/>
      <c r="J6" s="26"/>
      <c r="K6" s="22"/>
      <c r="L6" s="28"/>
      <c r="M6" s="22"/>
      <c r="N6" s="20"/>
    </row>
    <row r="7" spans="1:14" ht="20.100000000000001" customHeight="1">
      <c r="A7" s="87" t="s">
        <v>14</v>
      </c>
      <c r="B7" s="5" t="s">
        <v>31</v>
      </c>
      <c r="C7" s="22"/>
      <c r="D7" s="5">
        <v>42.5</v>
      </c>
      <c r="E7" s="92"/>
      <c r="F7" s="22"/>
      <c r="G7" s="5"/>
      <c r="H7" s="92"/>
      <c r="I7" s="5"/>
      <c r="J7" s="29"/>
      <c r="K7" s="42"/>
      <c r="L7" s="23"/>
      <c r="M7" s="92"/>
      <c r="N7" s="93">
        <f>D7</f>
        <v>42.5</v>
      </c>
    </row>
    <row r="8" spans="1:14" ht="20.100000000000001" customHeight="1">
      <c r="A8" s="21"/>
      <c r="B8" s="19"/>
      <c r="C8" s="22"/>
      <c r="D8" s="19"/>
      <c r="E8" s="19"/>
      <c r="F8" s="22"/>
      <c r="G8" s="28"/>
      <c r="H8" s="22"/>
      <c r="I8" s="27"/>
      <c r="J8" s="26"/>
      <c r="K8" s="22"/>
      <c r="L8" s="28"/>
      <c r="M8" s="22"/>
      <c r="N8" s="20"/>
    </row>
    <row r="9" spans="1:14" ht="20.100000000000001" customHeight="1">
      <c r="A9" s="21"/>
      <c r="B9" s="19"/>
      <c r="C9" s="22"/>
      <c r="D9" s="19"/>
      <c r="E9" s="19"/>
      <c r="F9" s="22"/>
      <c r="G9" s="23"/>
      <c r="H9" s="22"/>
      <c r="I9" s="23"/>
      <c r="J9" s="23"/>
      <c r="K9" s="22"/>
      <c r="L9" s="23"/>
      <c r="M9" s="22"/>
      <c r="N9" s="20"/>
    </row>
    <row r="10" spans="1:14" ht="20.100000000000001" customHeight="1">
      <c r="A10" s="21"/>
      <c r="B10" s="19"/>
      <c r="C10" s="22"/>
      <c r="D10" s="19"/>
      <c r="E10" s="19"/>
      <c r="F10" s="22"/>
      <c r="G10" s="28"/>
      <c r="H10" s="22"/>
      <c r="I10" s="27"/>
      <c r="J10" s="26"/>
      <c r="K10" s="22"/>
      <c r="L10" s="28"/>
      <c r="M10" s="22"/>
      <c r="N10" s="20"/>
    </row>
    <row r="11" spans="1:14" ht="20.100000000000001" customHeight="1">
      <c r="A11" s="21"/>
      <c r="B11" s="19"/>
      <c r="C11" s="22"/>
      <c r="D11" s="19"/>
      <c r="E11" s="19"/>
      <c r="F11" s="22"/>
      <c r="G11" s="23"/>
      <c r="H11" s="22"/>
      <c r="I11" s="23"/>
      <c r="J11" s="23"/>
      <c r="K11" s="22"/>
      <c r="L11" s="23"/>
      <c r="M11" s="22"/>
      <c r="N11" s="20"/>
    </row>
    <row r="12" spans="1:14" ht="20.100000000000001" customHeight="1">
      <c r="A12" s="21"/>
      <c r="B12" s="19"/>
      <c r="C12" s="22"/>
      <c r="D12" s="19"/>
      <c r="E12" s="19"/>
      <c r="F12" s="22"/>
      <c r="G12" s="28"/>
      <c r="H12" s="22"/>
      <c r="I12" s="27"/>
      <c r="J12" s="26"/>
      <c r="K12" s="22"/>
      <c r="L12" s="28"/>
      <c r="M12" s="22"/>
      <c r="N12" s="20"/>
    </row>
    <row r="13" spans="1:14" ht="20.100000000000001" customHeight="1">
      <c r="A13" s="21"/>
      <c r="B13" s="19"/>
      <c r="C13" s="22"/>
      <c r="D13" s="19"/>
      <c r="E13" s="19"/>
      <c r="F13" s="22"/>
      <c r="G13" s="23"/>
      <c r="H13" s="22"/>
      <c r="I13" s="23"/>
      <c r="J13" s="23"/>
      <c r="K13" s="22"/>
      <c r="L13" s="23"/>
      <c r="M13" s="22"/>
      <c r="N13" s="20"/>
    </row>
    <row r="14" spans="1:14" ht="20.100000000000001" customHeight="1">
      <c r="A14" s="21"/>
      <c r="B14" s="19"/>
      <c r="C14" s="22"/>
      <c r="D14" s="19"/>
      <c r="E14" s="19"/>
      <c r="F14" s="22"/>
      <c r="G14" s="28"/>
      <c r="H14" s="22"/>
      <c r="I14" s="27"/>
      <c r="J14" s="26"/>
      <c r="K14" s="22"/>
      <c r="L14" s="28"/>
      <c r="M14" s="22"/>
      <c r="N14" s="20"/>
    </row>
    <row r="15" spans="1:14" ht="20.100000000000001" customHeight="1">
      <c r="A15" s="21"/>
      <c r="B15" s="19"/>
      <c r="C15" s="22"/>
      <c r="D15" s="19"/>
      <c r="E15" s="19"/>
      <c r="F15" s="22"/>
      <c r="G15" s="23"/>
      <c r="H15" s="22"/>
      <c r="I15" s="23"/>
      <c r="J15" s="23"/>
      <c r="K15" s="22"/>
      <c r="L15" s="23"/>
      <c r="M15" s="22"/>
      <c r="N15" s="20"/>
    </row>
    <row r="16" spans="1:14" ht="20.100000000000001" customHeight="1">
      <c r="A16" s="21"/>
      <c r="B16" s="19"/>
      <c r="C16" s="22"/>
      <c r="D16" s="19"/>
      <c r="E16" s="19"/>
      <c r="F16" s="22"/>
      <c r="G16" s="23"/>
      <c r="H16" s="22"/>
      <c r="I16" s="23"/>
      <c r="J16" s="23"/>
      <c r="K16" s="22"/>
      <c r="L16" s="23"/>
      <c r="M16" s="22"/>
      <c r="N16" s="20"/>
    </row>
    <row r="17" spans="1:14" ht="20.100000000000001" customHeight="1">
      <c r="A17" s="21"/>
      <c r="B17" s="19"/>
      <c r="C17" s="22"/>
      <c r="D17" s="19"/>
      <c r="E17" s="19"/>
      <c r="F17" s="22"/>
      <c r="G17" s="23"/>
      <c r="H17" s="22"/>
      <c r="I17" s="23"/>
      <c r="J17" s="23"/>
      <c r="K17" s="22"/>
      <c r="L17" s="23"/>
      <c r="M17" s="22"/>
      <c r="N17" s="20"/>
    </row>
    <row r="18" spans="1:14" ht="20.100000000000001" customHeight="1">
      <c r="A18" s="21"/>
      <c r="B18" s="19"/>
      <c r="C18" s="22"/>
      <c r="D18" s="19"/>
      <c r="E18" s="19"/>
      <c r="F18" s="22"/>
      <c r="G18" s="23"/>
      <c r="H18" s="22"/>
      <c r="I18" s="23"/>
      <c r="J18" s="23"/>
      <c r="K18" s="22"/>
      <c r="L18" s="23"/>
      <c r="M18" s="22"/>
      <c r="N18" s="20"/>
    </row>
    <row r="19" spans="1:14" ht="20.100000000000001" customHeight="1">
      <c r="A19" s="21"/>
      <c r="B19" s="19"/>
      <c r="C19" s="22"/>
      <c r="D19" s="19"/>
      <c r="E19" s="19"/>
      <c r="F19" s="22"/>
      <c r="G19" s="23"/>
      <c r="H19" s="22"/>
      <c r="I19" s="23"/>
      <c r="J19" s="23"/>
      <c r="K19" s="22"/>
      <c r="L19" s="23"/>
      <c r="M19" s="22"/>
      <c r="N19" s="20"/>
    </row>
    <row r="20" spans="1:14" ht="20.100000000000001" customHeight="1">
      <c r="A20" s="21"/>
      <c r="B20" s="19"/>
      <c r="C20" s="22"/>
      <c r="D20" s="19"/>
      <c r="E20" s="19"/>
      <c r="F20" s="22"/>
      <c r="G20" s="23"/>
      <c r="H20" s="22"/>
      <c r="I20" s="23"/>
      <c r="J20" s="23"/>
      <c r="K20" s="22"/>
      <c r="L20" s="23"/>
      <c r="M20" s="22"/>
      <c r="N20" s="20"/>
    </row>
    <row r="21" spans="1:14" ht="20.100000000000001" customHeight="1">
      <c r="A21" s="21"/>
      <c r="B21" s="19"/>
      <c r="C21" s="22"/>
      <c r="D21" s="19"/>
      <c r="E21" s="19"/>
      <c r="F21" s="22"/>
      <c r="G21" s="23"/>
      <c r="H21" s="22"/>
      <c r="I21" s="23"/>
      <c r="J21" s="23"/>
      <c r="K21" s="22"/>
      <c r="L21" s="23"/>
      <c r="M21" s="22"/>
      <c r="N21" s="20"/>
    </row>
    <row r="22" spans="1:14" ht="20.100000000000001" customHeight="1">
      <c r="A22" s="21"/>
      <c r="B22" s="19"/>
      <c r="C22" s="22"/>
      <c r="D22" s="19"/>
      <c r="E22" s="19"/>
      <c r="F22" s="22"/>
      <c r="G22" s="23"/>
      <c r="H22" s="22"/>
      <c r="I22" s="23"/>
      <c r="J22" s="23"/>
      <c r="K22" s="22"/>
      <c r="L22" s="23"/>
      <c r="M22" s="22"/>
      <c r="N22" s="20"/>
    </row>
    <row r="23" spans="1:14" ht="20.100000000000001" customHeight="1">
      <c r="A23" s="21"/>
      <c r="B23" s="19"/>
      <c r="C23" s="22"/>
      <c r="D23" s="19"/>
      <c r="E23" s="19"/>
      <c r="F23" s="22"/>
      <c r="G23" s="23"/>
      <c r="H23" s="22"/>
      <c r="I23" s="23"/>
      <c r="J23" s="23"/>
      <c r="K23" s="22"/>
      <c r="L23" s="23"/>
      <c r="M23" s="22"/>
      <c r="N23" s="20"/>
    </row>
    <row r="24" spans="1:14" ht="20.100000000000001" customHeight="1">
      <c r="A24" s="21"/>
      <c r="B24" s="19"/>
      <c r="C24" s="22"/>
      <c r="D24" s="19"/>
      <c r="E24" s="19"/>
      <c r="F24" s="22"/>
      <c r="G24" s="23"/>
      <c r="H24" s="22"/>
      <c r="I24" s="23"/>
      <c r="J24" s="23"/>
      <c r="K24" s="22"/>
      <c r="L24" s="23"/>
      <c r="M24" s="22"/>
      <c r="N24" s="20"/>
    </row>
    <row r="25" spans="1:14" ht="20.100000000000001" customHeight="1">
      <c r="A25" s="21"/>
      <c r="B25" s="19"/>
      <c r="C25" s="22"/>
      <c r="D25" s="19"/>
      <c r="E25" s="19"/>
      <c r="F25" s="22"/>
      <c r="G25" s="23"/>
      <c r="H25" s="22"/>
      <c r="I25" s="23"/>
      <c r="J25" s="23"/>
      <c r="K25" s="22"/>
      <c r="L25" s="23"/>
      <c r="M25" s="22"/>
      <c r="N25" s="20"/>
    </row>
    <row r="26" spans="1:14" ht="20.100000000000001" customHeight="1">
      <c r="A26" s="21"/>
      <c r="B26" s="19"/>
      <c r="C26" s="22"/>
      <c r="D26" s="19"/>
      <c r="E26" s="19"/>
      <c r="F26" s="22"/>
      <c r="G26" s="23"/>
      <c r="H26" s="22"/>
      <c r="I26" s="23"/>
      <c r="J26" s="23"/>
      <c r="K26" s="22"/>
      <c r="L26" s="23"/>
      <c r="M26" s="22"/>
      <c r="N26" s="20"/>
    </row>
    <row r="27" spans="1:14" ht="20.100000000000001" customHeight="1">
      <c r="A27" s="21"/>
      <c r="B27" s="19"/>
      <c r="C27" s="22"/>
      <c r="D27" s="19"/>
      <c r="E27" s="19"/>
      <c r="F27" s="22"/>
      <c r="G27" s="23"/>
      <c r="H27" s="22"/>
      <c r="I27" s="23"/>
      <c r="J27" s="23"/>
      <c r="K27" s="22"/>
      <c r="L27" s="23"/>
      <c r="M27" s="22"/>
      <c r="N27" s="20"/>
    </row>
    <row r="28" spans="1:14" ht="20.100000000000001" customHeight="1">
      <c r="A28" s="21"/>
      <c r="B28" s="19"/>
      <c r="C28" s="22"/>
      <c r="D28" s="19"/>
      <c r="E28" s="19"/>
      <c r="F28" s="22"/>
      <c r="G28" s="23"/>
      <c r="H28" s="22"/>
      <c r="I28" s="23"/>
      <c r="J28" s="23"/>
      <c r="K28" s="22"/>
      <c r="L28" s="23"/>
      <c r="M28" s="22"/>
      <c r="N28" s="20"/>
    </row>
    <row r="29" spans="1:14" ht="20.100000000000001" customHeight="1">
      <c r="A29" s="21"/>
      <c r="B29" s="19"/>
      <c r="C29" s="22"/>
      <c r="D29" s="19"/>
      <c r="E29" s="19"/>
      <c r="F29" s="22"/>
      <c r="G29" s="23"/>
      <c r="H29" s="22"/>
      <c r="I29" s="23"/>
      <c r="J29" s="23"/>
      <c r="K29" s="22"/>
      <c r="L29" s="23"/>
      <c r="M29" s="22"/>
      <c r="N29" s="20"/>
    </row>
    <row r="30" spans="1:14" ht="20.100000000000001" customHeight="1">
      <c r="A30" s="21"/>
      <c r="B30" s="19"/>
      <c r="C30" s="22"/>
      <c r="D30" s="19"/>
      <c r="E30" s="19"/>
      <c r="F30" s="22"/>
      <c r="G30" s="23"/>
      <c r="H30" s="22"/>
      <c r="I30" s="23"/>
      <c r="J30" s="23"/>
      <c r="K30" s="22"/>
      <c r="L30" s="23"/>
      <c r="M30" s="22"/>
      <c r="N30" s="20"/>
    </row>
    <row r="31" spans="1:14" ht="20.100000000000001" customHeight="1">
      <c r="A31" s="21"/>
      <c r="B31" s="19"/>
      <c r="C31" s="22"/>
      <c r="D31" s="19"/>
      <c r="E31" s="19"/>
      <c r="F31" s="22"/>
      <c r="G31" s="23"/>
      <c r="H31" s="22"/>
      <c r="I31" s="23"/>
      <c r="J31" s="23"/>
      <c r="K31" s="22"/>
      <c r="L31" s="23"/>
      <c r="M31" s="22"/>
      <c r="N31" s="20"/>
    </row>
    <row r="32" spans="1:14" ht="20.100000000000001" customHeight="1">
      <c r="A32" s="21"/>
      <c r="B32" s="19"/>
      <c r="C32" s="22"/>
      <c r="D32" s="19"/>
      <c r="E32" s="19"/>
      <c r="F32" s="22"/>
      <c r="G32" s="23"/>
      <c r="H32" s="22"/>
      <c r="I32" s="23"/>
      <c r="J32" s="23"/>
      <c r="K32" s="22"/>
      <c r="L32" s="23"/>
      <c r="M32" s="22"/>
      <c r="N32" s="20"/>
    </row>
    <row r="33" spans="1:14" ht="20.100000000000001" customHeight="1">
      <c r="A33" s="21"/>
      <c r="B33" s="19"/>
      <c r="C33" s="22"/>
      <c r="D33" s="19"/>
      <c r="E33" s="19"/>
      <c r="F33" s="22"/>
      <c r="G33" s="23"/>
      <c r="H33" s="22"/>
      <c r="I33" s="23"/>
      <c r="J33" s="23"/>
      <c r="K33" s="22"/>
      <c r="L33" s="23"/>
      <c r="M33" s="22"/>
      <c r="N33" s="20"/>
    </row>
    <row r="34" spans="1:14" ht="20.100000000000001" customHeight="1">
      <c r="A34" s="21"/>
      <c r="B34" s="19"/>
      <c r="C34" s="22"/>
      <c r="D34" s="19"/>
      <c r="E34" s="19"/>
      <c r="F34" s="22"/>
      <c r="G34" s="23"/>
      <c r="H34" s="22"/>
      <c r="I34" s="23"/>
      <c r="J34" s="23"/>
      <c r="K34" s="22"/>
      <c r="L34" s="23"/>
      <c r="M34" s="22"/>
      <c r="N34" s="20"/>
    </row>
    <row r="35" spans="1:14" ht="20.100000000000001" customHeight="1">
      <c r="A35" s="21"/>
      <c r="B35" s="19"/>
      <c r="C35" s="22"/>
      <c r="D35" s="19"/>
      <c r="E35" s="19"/>
      <c r="F35" s="22"/>
      <c r="G35" s="23"/>
      <c r="H35" s="22"/>
      <c r="I35" s="23"/>
      <c r="J35" s="23"/>
      <c r="K35" s="22"/>
      <c r="L35" s="23"/>
      <c r="M35" s="22"/>
      <c r="N35" s="20"/>
    </row>
    <row r="36" spans="1:14" ht="20.100000000000001" customHeight="1">
      <c r="A36" s="21"/>
      <c r="B36" s="19"/>
      <c r="C36" s="22"/>
      <c r="D36" s="19"/>
      <c r="E36" s="19"/>
      <c r="F36" s="22"/>
      <c r="G36" s="23"/>
      <c r="H36" s="22"/>
      <c r="I36" s="23"/>
      <c r="J36" s="23"/>
      <c r="K36" s="22"/>
      <c r="L36" s="23"/>
      <c r="M36" s="22"/>
      <c r="N36" s="20"/>
    </row>
    <row r="37" spans="1:14" ht="20.100000000000001" customHeight="1">
      <c r="A37" s="21"/>
      <c r="B37" s="19"/>
      <c r="C37" s="22"/>
      <c r="D37" s="19"/>
      <c r="E37" s="19"/>
      <c r="F37" s="22"/>
      <c r="G37" s="23"/>
      <c r="H37" s="22"/>
      <c r="I37" s="23"/>
      <c r="J37" s="23"/>
      <c r="K37" s="22"/>
      <c r="L37" s="23"/>
      <c r="M37" s="22"/>
      <c r="N37" s="20"/>
    </row>
    <row r="38" spans="1:14" ht="20.100000000000001" customHeight="1">
      <c r="A38" s="21"/>
      <c r="B38" s="19"/>
      <c r="C38" s="22"/>
      <c r="D38" s="19"/>
      <c r="E38" s="19"/>
      <c r="F38" s="22"/>
      <c r="G38" s="23"/>
      <c r="H38" s="22"/>
      <c r="I38" s="23"/>
      <c r="J38" s="23"/>
      <c r="K38" s="22"/>
      <c r="L38" s="23"/>
      <c r="M38" s="22"/>
      <c r="N38" s="20"/>
    </row>
    <row r="39" spans="1:14" ht="20.100000000000001" customHeight="1">
      <c r="A39" s="21"/>
      <c r="B39" s="19"/>
      <c r="C39" s="22"/>
      <c r="D39" s="19"/>
      <c r="E39" s="19"/>
      <c r="F39" s="22"/>
      <c r="G39" s="23"/>
      <c r="H39" s="22"/>
      <c r="I39" s="23"/>
      <c r="J39" s="23"/>
      <c r="K39" s="22"/>
      <c r="L39" s="23"/>
      <c r="M39" s="22"/>
      <c r="N39" s="20"/>
    </row>
    <row r="40" spans="1:14" ht="20.100000000000001" customHeight="1">
      <c r="A40" s="21"/>
      <c r="B40" s="19"/>
      <c r="C40" s="22"/>
      <c r="D40" s="19"/>
      <c r="E40" s="19"/>
      <c r="F40" s="22"/>
      <c r="G40" s="23"/>
      <c r="H40" s="22"/>
      <c r="I40" s="23"/>
      <c r="J40" s="23"/>
      <c r="K40" s="22"/>
      <c r="L40" s="23"/>
      <c r="M40" s="22"/>
      <c r="N40" s="20"/>
    </row>
    <row r="41" spans="1:14" ht="20.100000000000001" customHeight="1">
      <c r="A41" s="21"/>
      <c r="B41" s="19"/>
      <c r="C41" s="22"/>
      <c r="D41" s="19"/>
      <c r="E41" s="19"/>
      <c r="F41" s="22"/>
      <c r="G41" s="23"/>
      <c r="H41" s="22"/>
      <c r="I41" s="23"/>
      <c r="J41" s="23"/>
      <c r="K41" s="22"/>
      <c r="L41" s="23"/>
      <c r="M41" s="22"/>
      <c r="N41" s="20"/>
    </row>
    <row r="42" spans="1:14" ht="20.100000000000001" customHeight="1">
      <c r="A42" s="21"/>
      <c r="B42" s="19"/>
      <c r="C42" s="22"/>
      <c r="D42" s="19"/>
      <c r="E42" s="19"/>
      <c r="F42" s="22"/>
      <c r="G42" s="23"/>
      <c r="H42" s="22"/>
      <c r="I42" s="23"/>
      <c r="J42" s="23"/>
      <c r="K42" s="22"/>
      <c r="L42" s="23"/>
      <c r="M42" s="22"/>
      <c r="N42" s="20"/>
    </row>
    <row r="43" spans="1:14" ht="20.100000000000001" customHeight="1">
      <c r="A43" s="21"/>
      <c r="B43" s="19"/>
      <c r="C43" s="22"/>
      <c r="D43" s="19"/>
      <c r="E43" s="19"/>
      <c r="F43" s="22"/>
      <c r="G43" s="23"/>
      <c r="H43" s="22"/>
      <c r="I43" s="23"/>
      <c r="J43" s="23"/>
      <c r="K43" s="22"/>
      <c r="L43" s="23"/>
      <c r="M43" s="22"/>
      <c r="N43" s="20"/>
    </row>
    <row r="44" spans="1:14" ht="20.100000000000001" customHeight="1">
      <c r="A44" s="21"/>
      <c r="B44" s="19"/>
      <c r="C44" s="22"/>
      <c r="D44" s="19"/>
      <c r="E44" s="19"/>
      <c r="F44" s="22"/>
      <c r="G44" s="23"/>
      <c r="H44" s="22"/>
      <c r="I44" s="23"/>
      <c r="J44" s="23"/>
      <c r="K44" s="22"/>
      <c r="L44" s="23"/>
      <c r="M44" s="22"/>
      <c r="N44" s="20"/>
    </row>
    <row r="45" spans="1:14" ht="20.100000000000001" customHeight="1">
      <c r="A45" s="21"/>
      <c r="B45" s="19"/>
      <c r="C45" s="22"/>
      <c r="D45" s="19"/>
      <c r="E45" s="19"/>
      <c r="F45" s="22"/>
      <c r="G45" s="23"/>
      <c r="H45" s="22"/>
      <c r="I45" s="23"/>
      <c r="J45" s="23"/>
      <c r="K45" s="22"/>
      <c r="L45" s="23"/>
      <c r="M45" s="22"/>
      <c r="N45" s="20"/>
    </row>
    <row r="46" spans="1:14" ht="20.100000000000001" customHeight="1">
      <c r="A46" s="21"/>
      <c r="B46" s="19"/>
      <c r="C46" s="22"/>
      <c r="D46" s="19"/>
      <c r="E46" s="19"/>
      <c r="F46" s="22"/>
      <c r="G46" s="23"/>
      <c r="H46" s="22"/>
      <c r="I46" s="23"/>
      <c r="J46" s="23"/>
      <c r="K46" s="22"/>
      <c r="L46" s="23"/>
      <c r="M46" s="22"/>
      <c r="N46" s="20"/>
    </row>
    <row r="47" spans="1:14" ht="20.100000000000001" customHeight="1">
      <c r="A47" s="21"/>
      <c r="B47" s="19"/>
      <c r="C47" s="22"/>
      <c r="D47" s="19"/>
      <c r="E47" s="19"/>
      <c r="F47" s="22"/>
      <c r="G47" s="23"/>
      <c r="H47" s="22"/>
      <c r="I47" s="23"/>
      <c r="J47" s="23"/>
      <c r="K47" s="22"/>
      <c r="L47" s="23"/>
      <c r="M47" s="22"/>
      <c r="N47" s="20"/>
    </row>
    <row r="48" spans="1:14" ht="20.100000000000001" customHeight="1">
      <c r="A48" s="21"/>
      <c r="B48" s="19"/>
      <c r="C48" s="22"/>
      <c r="D48" s="19"/>
      <c r="E48" s="19"/>
      <c r="F48" s="22"/>
      <c r="G48" s="23"/>
      <c r="H48" s="22"/>
      <c r="I48" s="23"/>
      <c r="J48" s="23"/>
      <c r="K48" s="22"/>
      <c r="L48" s="23"/>
      <c r="M48" s="22"/>
      <c r="N48" s="20"/>
    </row>
    <row r="49" spans="1:14" ht="20.100000000000001" customHeight="1">
      <c r="A49" s="21"/>
      <c r="B49" s="19"/>
      <c r="C49" s="22"/>
      <c r="D49" s="19"/>
      <c r="E49" s="19"/>
      <c r="F49" s="22"/>
      <c r="G49" s="23"/>
      <c r="H49" s="22"/>
      <c r="I49" s="23"/>
      <c r="J49" s="23"/>
      <c r="K49" s="22"/>
      <c r="L49" s="23"/>
      <c r="M49" s="22"/>
      <c r="N49" s="20"/>
    </row>
    <row r="50" spans="1:14" ht="20.100000000000001" customHeight="1">
      <c r="A50" s="21"/>
      <c r="B50" s="19"/>
      <c r="C50" s="22"/>
      <c r="D50" s="19"/>
      <c r="E50" s="19"/>
      <c r="F50" s="22"/>
      <c r="G50" s="23"/>
      <c r="H50" s="22"/>
      <c r="I50" s="23"/>
      <c r="J50" s="23"/>
      <c r="K50" s="22"/>
      <c r="L50" s="23"/>
      <c r="M50" s="22"/>
      <c r="N50" s="20"/>
    </row>
    <row r="51" spans="1:14" ht="20.100000000000001" customHeight="1">
      <c r="A51" s="21"/>
      <c r="B51" s="19"/>
      <c r="C51" s="22"/>
      <c r="D51" s="19"/>
      <c r="E51" s="19"/>
      <c r="F51" s="22"/>
      <c r="G51" s="23"/>
      <c r="H51" s="22"/>
      <c r="I51" s="23"/>
      <c r="J51" s="23"/>
      <c r="K51" s="22"/>
      <c r="L51" s="23"/>
      <c r="M51" s="22"/>
      <c r="N51" s="20"/>
    </row>
    <row r="52" spans="1:14" ht="20.100000000000001" customHeight="1">
      <c r="A52" s="21"/>
      <c r="B52" s="19"/>
      <c r="C52" s="22"/>
      <c r="D52" s="19"/>
      <c r="E52" s="19"/>
      <c r="F52" s="22"/>
      <c r="G52" s="23"/>
      <c r="H52" s="22"/>
      <c r="I52" s="23"/>
      <c r="J52" s="23"/>
      <c r="K52" s="22"/>
      <c r="L52" s="23"/>
      <c r="M52" s="22"/>
      <c r="N52" s="20"/>
    </row>
    <row r="53" spans="1:14" ht="20.100000000000001" customHeight="1">
      <c r="A53" s="21"/>
      <c r="B53" s="19"/>
      <c r="C53" s="22"/>
      <c r="D53" s="19"/>
      <c r="E53" s="19"/>
      <c r="F53" s="22"/>
      <c r="G53" s="23"/>
      <c r="H53" s="22"/>
      <c r="I53" s="23"/>
      <c r="J53" s="23"/>
      <c r="K53" s="22"/>
      <c r="L53" s="23"/>
      <c r="M53" s="22"/>
      <c r="N53" s="20"/>
    </row>
    <row r="54" spans="1:14" ht="20.100000000000001" customHeight="1">
      <c r="A54" s="21"/>
      <c r="B54" s="19"/>
      <c r="C54" s="22"/>
      <c r="D54" s="19"/>
      <c r="E54" s="19"/>
      <c r="F54" s="22"/>
      <c r="G54" s="23"/>
      <c r="H54" s="22"/>
      <c r="I54" s="23"/>
      <c r="J54" s="23"/>
      <c r="K54" s="22"/>
      <c r="L54" s="23"/>
      <c r="M54" s="22"/>
      <c r="N54" s="20"/>
    </row>
    <row r="55" spans="1:14" ht="20.100000000000001" customHeight="1">
      <c r="A55" s="21"/>
      <c r="B55" s="19"/>
      <c r="C55" s="22"/>
      <c r="D55" s="19"/>
      <c r="E55" s="19"/>
      <c r="F55" s="22"/>
      <c r="G55" s="23"/>
      <c r="H55" s="22"/>
      <c r="I55" s="23"/>
      <c r="J55" s="23"/>
      <c r="K55" s="22"/>
      <c r="L55" s="23"/>
      <c r="M55" s="22"/>
      <c r="N55" s="20"/>
    </row>
    <row r="56" spans="1:14" ht="20.100000000000001" customHeight="1">
      <c r="A56" s="21"/>
      <c r="B56" s="19"/>
      <c r="C56" s="22"/>
      <c r="D56" s="19"/>
      <c r="E56" s="19"/>
      <c r="F56" s="22"/>
      <c r="G56" s="23"/>
      <c r="H56" s="22"/>
      <c r="I56" s="23"/>
      <c r="J56" s="23"/>
      <c r="K56" s="22"/>
      <c r="L56" s="23"/>
      <c r="M56" s="22"/>
      <c r="N56" s="20"/>
    </row>
    <row r="57" spans="1:14" ht="20.100000000000001" customHeight="1">
      <c r="A57" s="21"/>
      <c r="B57" s="19"/>
      <c r="C57" s="22"/>
      <c r="D57" s="19"/>
      <c r="E57" s="19"/>
      <c r="F57" s="22"/>
      <c r="G57" s="23"/>
      <c r="H57" s="22"/>
      <c r="I57" s="23"/>
      <c r="J57" s="23"/>
      <c r="K57" s="22"/>
      <c r="L57" s="23"/>
      <c r="M57" s="22"/>
      <c r="N57" s="20"/>
    </row>
    <row r="58" spans="1:14" ht="20.100000000000001" customHeight="1">
      <c r="A58" s="21"/>
      <c r="B58" s="19"/>
      <c r="C58" s="22"/>
      <c r="D58" s="19"/>
      <c r="E58" s="19"/>
      <c r="F58" s="22"/>
      <c r="G58" s="23"/>
      <c r="H58" s="22"/>
      <c r="I58" s="23"/>
      <c r="J58" s="23"/>
      <c r="K58" s="22"/>
      <c r="L58" s="23"/>
      <c r="M58" s="22"/>
      <c r="N58" s="20"/>
    </row>
    <row r="59" spans="1:14" ht="20.100000000000001" customHeight="1">
      <c r="A59" s="21"/>
      <c r="B59" s="19"/>
      <c r="C59" s="22"/>
      <c r="D59" s="19"/>
      <c r="E59" s="19"/>
      <c r="F59" s="22"/>
      <c r="G59" s="23"/>
      <c r="H59" s="22"/>
      <c r="I59" s="23"/>
      <c r="J59" s="23"/>
      <c r="K59" s="22"/>
      <c r="L59" s="43"/>
      <c r="M59" s="22"/>
      <c r="N59" s="20"/>
    </row>
    <row r="60" spans="1:14" ht="20.100000000000001" customHeight="1">
      <c r="A60" s="6"/>
      <c r="B60" s="2"/>
      <c r="C60" s="17"/>
      <c r="D60" s="2"/>
      <c r="E60" s="2"/>
      <c r="F60" s="17"/>
      <c r="G60" s="24"/>
      <c r="H60" s="17"/>
      <c r="I60" s="24"/>
      <c r="J60" s="24"/>
      <c r="K60" s="17"/>
      <c r="L60" s="2" t="s">
        <v>12</v>
      </c>
      <c r="M60" s="17"/>
      <c r="N60" s="44">
        <f>IF(N61=0,0,SUM(N5:N58))</f>
        <v>0</v>
      </c>
    </row>
    <row r="61" spans="1:14" ht="20.100000000000001" customHeight="1">
      <c r="A61" s="6"/>
      <c r="B61" s="2"/>
      <c r="C61" s="17"/>
      <c r="D61" s="2"/>
      <c r="E61" s="2"/>
      <c r="F61" s="17"/>
      <c r="G61" s="24"/>
      <c r="H61" s="17"/>
      <c r="I61" s="24"/>
      <c r="J61" s="24"/>
      <c r="K61" s="17"/>
      <c r="L61" s="2" t="s">
        <v>12</v>
      </c>
      <c r="M61" s="17"/>
      <c r="N61" s="44">
        <v>0</v>
      </c>
    </row>
    <row r="62" spans="1:14" ht="20.100000000000001" customHeight="1">
      <c r="A62" s="6"/>
      <c r="B62" s="2"/>
      <c r="C62" s="17"/>
      <c r="D62" s="2"/>
      <c r="E62" s="2"/>
      <c r="F62" s="17"/>
      <c r="G62" s="24"/>
      <c r="H62" s="17"/>
      <c r="I62" s="24"/>
      <c r="J62" s="24"/>
      <c r="K62" s="17"/>
      <c r="L62" s="2" t="s">
        <v>107</v>
      </c>
      <c r="M62" s="17"/>
      <c r="N62" s="45">
        <f>IF(N61=0,SUM(N5:N58),N60-N61)</f>
        <v>42.5</v>
      </c>
    </row>
    <row r="63" spans="1:14" ht="20.100000000000001" customHeight="1">
      <c r="A63" s="6"/>
      <c r="B63" s="2"/>
      <c r="C63" s="17"/>
      <c r="D63" s="2"/>
      <c r="E63" s="2"/>
      <c r="F63" s="17"/>
      <c r="G63" s="24"/>
      <c r="H63" s="17"/>
      <c r="I63" s="24"/>
      <c r="J63" s="24"/>
      <c r="K63" s="17"/>
      <c r="L63" s="2"/>
      <c r="M63" s="17"/>
      <c r="N63" s="7"/>
    </row>
    <row r="64" spans="1:14">
      <c r="A64" s="31" t="s">
        <v>10</v>
      </c>
      <c r="B64" s="34" t="s">
        <v>109</v>
      </c>
      <c r="C64" s="36"/>
      <c r="D64" s="46"/>
      <c r="E64" s="46"/>
      <c r="F64" s="47"/>
      <c r="G64" s="36" t="s">
        <v>117</v>
      </c>
      <c r="H64" s="47"/>
      <c r="I64" s="48">
        <v>50100</v>
      </c>
      <c r="J64" s="49"/>
      <c r="K64" s="36"/>
      <c r="L64" s="34" t="s">
        <v>108</v>
      </c>
      <c r="M64" s="36"/>
      <c r="N64" s="50" t="s">
        <v>2</v>
      </c>
    </row>
    <row r="65" spans="1:14">
      <c r="A65" s="94" t="s">
        <v>8</v>
      </c>
      <c r="B65" s="6"/>
      <c r="C65" s="2"/>
      <c r="D65" s="51"/>
      <c r="E65" s="51"/>
      <c r="F65" s="2"/>
      <c r="G65" s="2"/>
      <c r="H65" s="2"/>
      <c r="I65" s="2"/>
      <c r="J65" s="2"/>
      <c r="K65" s="2"/>
      <c r="L65" s="6"/>
      <c r="M65" s="2"/>
      <c r="N65" s="52"/>
    </row>
    <row r="66" spans="1:14">
      <c r="A66" s="32" t="s">
        <v>16</v>
      </c>
      <c r="B66" s="154" t="s">
        <v>139</v>
      </c>
      <c r="C66" s="155"/>
      <c r="D66" s="156"/>
      <c r="E66" s="156"/>
      <c r="F66" s="156"/>
      <c r="G66" s="156"/>
      <c r="H66" s="156"/>
      <c r="I66" s="156"/>
      <c r="J66" s="156"/>
      <c r="K66" s="157"/>
      <c r="L66" s="6"/>
      <c r="M66" s="2"/>
      <c r="N66" s="52"/>
    </row>
    <row r="67" spans="1:14" ht="15.75" customHeight="1">
      <c r="A67" s="94" t="s">
        <v>110</v>
      </c>
      <c r="B67" s="158"/>
      <c r="C67" s="159"/>
      <c r="D67" s="156"/>
      <c r="E67" s="156"/>
      <c r="F67" s="156"/>
      <c r="G67" s="156"/>
      <c r="H67" s="156"/>
      <c r="I67" s="156"/>
      <c r="J67" s="156"/>
      <c r="K67" s="157"/>
      <c r="L67" s="163">
        <f>+N62</f>
        <v>42.5</v>
      </c>
      <c r="M67" s="164"/>
      <c r="N67" s="165"/>
    </row>
    <row r="68" spans="1:14">
      <c r="A68" s="95">
        <v>50100</v>
      </c>
      <c r="B68" s="160"/>
      <c r="C68" s="161"/>
      <c r="D68" s="161"/>
      <c r="E68" s="161"/>
      <c r="F68" s="161"/>
      <c r="G68" s="161"/>
      <c r="H68" s="161"/>
      <c r="I68" s="161"/>
      <c r="J68" s="161"/>
      <c r="K68" s="162"/>
      <c r="L68" s="38"/>
      <c r="M68" s="39"/>
      <c r="N68" s="53"/>
    </row>
    <row r="69" spans="1:14">
      <c r="A69" s="54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4"/>
      <c r="M69" s="55"/>
      <c r="N69" s="56"/>
    </row>
    <row r="70" spans="1:14">
      <c r="A70" s="144" t="s">
        <v>33</v>
      </c>
      <c r="B70" s="145"/>
      <c r="C70" s="145"/>
      <c r="D70" s="145"/>
      <c r="E70" s="145"/>
      <c r="F70" s="145"/>
      <c r="G70" s="145"/>
      <c r="H70" s="145"/>
      <c r="I70" s="145"/>
      <c r="J70" s="145"/>
      <c r="K70" s="145"/>
      <c r="L70" s="146" t="s">
        <v>118</v>
      </c>
      <c r="M70" s="147"/>
      <c r="N70" s="166"/>
    </row>
    <row r="71" spans="1:14">
      <c r="A71" s="144" t="s">
        <v>34</v>
      </c>
      <c r="B71" s="145"/>
      <c r="C71" s="145"/>
      <c r="D71" s="145"/>
      <c r="E71" s="145"/>
      <c r="F71" s="145"/>
      <c r="G71" s="145"/>
      <c r="H71" s="145"/>
      <c r="I71" s="145"/>
      <c r="J71" s="145"/>
      <c r="K71" s="145"/>
      <c r="L71" s="57"/>
      <c r="M71" s="58"/>
      <c r="N71" s="59"/>
    </row>
    <row r="72" spans="1:14">
      <c r="A72" s="60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57"/>
      <c r="M72" s="58"/>
      <c r="N72" s="59"/>
    </row>
    <row r="73" spans="1:14">
      <c r="A73" s="62" t="s">
        <v>111</v>
      </c>
      <c r="B73" s="1" t="s">
        <v>112</v>
      </c>
      <c r="C73" s="1"/>
      <c r="D73" s="1"/>
      <c r="E73" s="1"/>
      <c r="F73" s="1"/>
      <c r="G73" s="1"/>
      <c r="H73" s="1"/>
      <c r="I73" s="3"/>
      <c r="J73" s="3"/>
      <c r="K73" s="3"/>
      <c r="L73" s="146" t="s">
        <v>12</v>
      </c>
      <c r="M73" s="147"/>
      <c r="N73" s="148"/>
    </row>
    <row r="74" spans="1:14">
      <c r="A74" s="62" t="s">
        <v>113</v>
      </c>
      <c r="B74" s="1" t="s">
        <v>32</v>
      </c>
      <c r="C74" s="1"/>
      <c r="D74" s="1"/>
      <c r="E74" s="1"/>
      <c r="F74" s="1"/>
      <c r="G74" s="1"/>
      <c r="H74" s="1"/>
      <c r="I74" s="1"/>
      <c r="J74" s="1"/>
      <c r="K74" s="1"/>
      <c r="L74" s="146" t="s">
        <v>12</v>
      </c>
      <c r="M74" s="147"/>
      <c r="N74" s="148"/>
    </row>
    <row r="75" spans="1:14">
      <c r="A75" s="62" t="s">
        <v>114</v>
      </c>
      <c r="B75" s="64" t="s">
        <v>12</v>
      </c>
      <c r="C75" s="65"/>
      <c r="D75" s="66"/>
      <c r="E75" s="66"/>
      <c r="F75" s="66"/>
      <c r="G75" s="66"/>
      <c r="H75" s="66"/>
      <c r="I75" s="66"/>
      <c r="J75" s="66"/>
      <c r="K75" s="66"/>
      <c r="L75" s="67"/>
      <c r="M75" s="66"/>
      <c r="N75" s="68"/>
    </row>
    <row r="76" spans="1:14">
      <c r="A76" s="14"/>
      <c r="B76" s="8"/>
      <c r="C76" s="9"/>
      <c r="D76" s="149" t="s">
        <v>115</v>
      </c>
      <c r="E76" s="149"/>
      <c r="F76" s="149"/>
      <c r="G76" s="150"/>
      <c r="H76" s="150"/>
      <c r="I76" s="150"/>
      <c r="J76" s="150"/>
      <c r="K76" s="150"/>
      <c r="L76" s="69" t="s">
        <v>119</v>
      </c>
      <c r="M76" s="70"/>
      <c r="N76" s="50" t="s">
        <v>120</v>
      </c>
    </row>
    <row r="77" spans="1:14">
      <c r="A77" s="15"/>
      <c r="B77" s="10"/>
      <c r="C77" s="11"/>
      <c r="D77" s="1" t="s">
        <v>12</v>
      </c>
      <c r="E77" s="1"/>
      <c r="F77" s="1"/>
      <c r="G77" s="1"/>
      <c r="H77" s="1"/>
      <c r="I77" s="1"/>
      <c r="J77" s="1"/>
      <c r="K77" s="1"/>
      <c r="L77" s="71" t="s">
        <v>12</v>
      </c>
      <c r="M77" s="72"/>
      <c r="N77" s="73" t="s">
        <v>12</v>
      </c>
    </row>
    <row r="78" spans="1:14">
      <c r="A78" s="15"/>
      <c r="B78" s="10"/>
      <c r="C78" s="11"/>
      <c r="D78" s="1" t="s">
        <v>104</v>
      </c>
      <c r="E78" s="1"/>
      <c r="F78" s="1"/>
      <c r="G78" s="1"/>
      <c r="H78" s="1"/>
      <c r="I78" s="1"/>
      <c r="J78" s="1"/>
      <c r="K78" s="1"/>
      <c r="L78" s="71" t="s">
        <v>12</v>
      </c>
      <c r="M78" s="72"/>
      <c r="N78" s="73" t="s">
        <v>12</v>
      </c>
    </row>
    <row r="79" spans="1:14">
      <c r="A79" s="16"/>
      <c r="B79" s="10"/>
      <c r="C79" s="11"/>
      <c r="D79" s="1" t="s">
        <v>116</v>
      </c>
      <c r="E79" s="3"/>
      <c r="F79" s="3"/>
      <c r="G79" s="3"/>
      <c r="H79" s="3"/>
      <c r="I79" s="3"/>
      <c r="J79" s="3"/>
      <c r="K79" s="3"/>
      <c r="L79" s="71" t="s">
        <v>12</v>
      </c>
      <c r="M79" s="72"/>
      <c r="N79" s="73" t="s">
        <v>12</v>
      </c>
    </row>
    <row r="80" spans="1:14">
      <c r="A80" s="12"/>
      <c r="B80" s="25"/>
      <c r="C80" s="13"/>
      <c r="D80" s="4" t="s">
        <v>12</v>
      </c>
      <c r="E80" s="74"/>
      <c r="F80" s="74"/>
      <c r="G80" s="74"/>
      <c r="H80" s="74"/>
      <c r="I80" s="74"/>
      <c r="J80" s="74"/>
      <c r="K80" s="74"/>
      <c r="L80" s="75" t="s">
        <v>12</v>
      </c>
      <c r="M80" s="76"/>
      <c r="N80" s="77" t="s">
        <v>12</v>
      </c>
    </row>
  </sheetData>
  <mergeCells count="10">
    <mergeCell ref="A71:K71"/>
    <mergeCell ref="L73:N73"/>
    <mergeCell ref="L74:N74"/>
    <mergeCell ref="D76:K76"/>
    <mergeCell ref="A2:N2"/>
    <mergeCell ref="A3:N3"/>
    <mergeCell ref="B66:K68"/>
    <mergeCell ref="L67:N67"/>
    <mergeCell ref="A70:K70"/>
    <mergeCell ref="L70:N70"/>
  </mergeCells>
  <conditionalFormatting sqref="A68">
    <cfRule type="expression" dxfId="85" priority="1" stopIfTrue="1">
      <formula>$A68="EDIF"</formula>
    </cfRule>
    <cfRule type="expression" dxfId="84" priority="2" stopIfTrue="1">
      <formula>$A68="SIURB"</formula>
    </cfRule>
  </conditionalFormatting>
  <pageMargins left="0.9055118110236221" right="0.70866141732283472" top="0.78740157480314965" bottom="0.78740157480314965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48</vt:i4>
      </vt:variant>
      <vt:variant>
        <vt:lpstr>Intervalos nomeados</vt:lpstr>
      </vt:variant>
      <vt:variant>
        <vt:i4>47</vt:i4>
      </vt:variant>
    </vt:vector>
  </HeadingPairs>
  <TitlesOfParts>
    <vt:vector size="95" baseType="lpstr">
      <vt:lpstr>Item 01.01.01</vt:lpstr>
      <vt:lpstr>Item 01.01.02</vt:lpstr>
      <vt:lpstr>Item 01.01.03</vt:lpstr>
      <vt:lpstr>Item 01.01.04</vt:lpstr>
      <vt:lpstr>Item 02.01.00</vt:lpstr>
      <vt:lpstr>Item 02.02.00</vt:lpstr>
      <vt:lpstr>Item 02.03.00</vt:lpstr>
      <vt:lpstr>Item 02.04.00</vt:lpstr>
      <vt:lpstr>Item 02.05.00</vt:lpstr>
      <vt:lpstr>Item 02.06.00</vt:lpstr>
      <vt:lpstr>Item 02.07.00</vt:lpstr>
      <vt:lpstr>Item 02.08.00</vt:lpstr>
      <vt:lpstr>Item 02.09.00</vt:lpstr>
      <vt:lpstr>Item 02.10.00</vt:lpstr>
      <vt:lpstr>Item 02.11.00</vt:lpstr>
      <vt:lpstr>Item 02.12.00</vt:lpstr>
      <vt:lpstr>Item 02.13.00</vt:lpstr>
      <vt:lpstr>Item 02.14.00</vt:lpstr>
      <vt:lpstr>Item 02.15.00</vt:lpstr>
      <vt:lpstr>Item 02.16.00</vt:lpstr>
      <vt:lpstr>Item 02.17.00</vt:lpstr>
      <vt:lpstr>Item 02.18.00</vt:lpstr>
      <vt:lpstr>Item 02.19.00</vt:lpstr>
      <vt:lpstr>Item 02.20.00</vt:lpstr>
      <vt:lpstr>Item 03.01.00</vt:lpstr>
      <vt:lpstr>Item 03.02.00</vt:lpstr>
      <vt:lpstr>Item 03.03.00</vt:lpstr>
      <vt:lpstr>Item 03.04.00</vt:lpstr>
      <vt:lpstr>Item 03.05.00</vt:lpstr>
      <vt:lpstr>Item 03.06.00</vt:lpstr>
      <vt:lpstr>Item 03.07.00</vt:lpstr>
      <vt:lpstr>Item 03.08.00</vt:lpstr>
      <vt:lpstr>Item 03.09.00</vt:lpstr>
      <vt:lpstr>Item 03.10.00</vt:lpstr>
      <vt:lpstr>Item 03.11.00</vt:lpstr>
      <vt:lpstr>Item 03.12.00</vt:lpstr>
      <vt:lpstr>Item 03.13.00</vt:lpstr>
      <vt:lpstr>Item 03.15.00</vt:lpstr>
      <vt:lpstr>Item 03.16.00</vt:lpstr>
      <vt:lpstr>Item 03.17.00</vt:lpstr>
      <vt:lpstr>Item 03.20.00</vt:lpstr>
      <vt:lpstr>Item 03.21.00</vt:lpstr>
      <vt:lpstr>Item 03.22.00</vt:lpstr>
      <vt:lpstr>Item 05.01.00</vt:lpstr>
      <vt:lpstr>Item 05.02.00</vt:lpstr>
      <vt:lpstr>Item 05.03.00</vt:lpstr>
      <vt:lpstr>Item 06.01.00</vt:lpstr>
      <vt:lpstr>Plan1</vt:lpstr>
      <vt:lpstr>'Item 01.01.01'!Area_de_impressao</vt:lpstr>
      <vt:lpstr>'Item 01.01.02'!Area_de_impressao</vt:lpstr>
      <vt:lpstr>'Item 01.01.03'!Area_de_impressao</vt:lpstr>
      <vt:lpstr>'Item 01.01.04'!Area_de_impressao</vt:lpstr>
      <vt:lpstr>'Item 02.01.00'!Area_de_impressao</vt:lpstr>
      <vt:lpstr>'Item 02.02.00'!Area_de_impressao</vt:lpstr>
      <vt:lpstr>'Item 02.03.00'!Area_de_impressao</vt:lpstr>
      <vt:lpstr>'Item 02.04.00'!Area_de_impressao</vt:lpstr>
      <vt:lpstr>'Item 02.05.00'!Area_de_impressao</vt:lpstr>
      <vt:lpstr>'Item 02.06.00'!Area_de_impressao</vt:lpstr>
      <vt:lpstr>'Item 02.07.00'!Area_de_impressao</vt:lpstr>
      <vt:lpstr>'Item 02.08.00'!Area_de_impressao</vt:lpstr>
      <vt:lpstr>'Item 02.09.00'!Area_de_impressao</vt:lpstr>
      <vt:lpstr>'Item 02.10.00'!Area_de_impressao</vt:lpstr>
      <vt:lpstr>'Item 02.11.00'!Area_de_impressao</vt:lpstr>
      <vt:lpstr>'Item 02.12.00'!Area_de_impressao</vt:lpstr>
      <vt:lpstr>'Item 02.13.00'!Area_de_impressao</vt:lpstr>
      <vt:lpstr>'Item 02.14.00'!Area_de_impressao</vt:lpstr>
      <vt:lpstr>'Item 02.15.00'!Area_de_impressao</vt:lpstr>
      <vt:lpstr>'Item 02.16.00'!Area_de_impressao</vt:lpstr>
      <vt:lpstr>'Item 02.17.00'!Area_de_impressao</vt:lpstr>
      <vt:lpstr>'Item 02.18.00'!Area_de_impressao</vt:lpstr>
      <vt:lpstr>'Item 02.19.00'!Area_de_impressao</vt:lpstr>
      <vt:lpstr>'Item 02.20.00'!Area_de_impressao</vt:lpstr>
      <vt:lpstr>'Item 03.01.00'!Area_de_impressao</vt:lpstr>
      <vt:lpstr>'Item 03.02.00'!Area_de_impressao</vt:lpstr>
      <vt:lpstr>'Item 03.03.00'!Area_de_impressao</vt:lpstr>
      <vt:lpstr>'Item 03.04.00'!Area_de_impressao</vt:lpstr>
      <vt:lpstr>'Item 03.05.00'!Area_de_impressao</vt:lpstr>
      <vt:lpstr>'Item 03.06.00'!Area_de_impressao</vt:lpstr>
      <vt:lpstr>'Item 03.07.00'!Area_de_impressao</vt:lpstr>
      <vt:lpstr>'Item 03.08.00'!Area_de_impressao</vt:lpstr>
      <vt:lpstr>'Item 03.09.00'!Area_de_impressao</vt:lpstr>
      <vt:lpstr>'Item 03.10.00'!Area_de_impressao</vt:lpstr>
      <vt:lpstr>'Item 03.11.00'!Area_de_impressao</vt:lpstr>
      <vt:lpstr>'Item 03.12.00'!Area_de_impressao</vt:lpstr>
      <vt:lpstr>'Item 03.13.00'!Area_de_impressao</vt:lpstr>
      <vt:lpstr>'Item 03.15.00'!Area_de_impressao</vt:lpstr>
      <vt:lpstr>'Item 03.16.00'!Area_de_impressao</vt:lpstr>
      <vt:lpstr>'Item 03.17.00'!Area_de_impressao</vt:lpstr>
      <vt:lpstr>'Item 03.20.00'!Area_de_impressao</vt:lpstr>
      <vt:lpstr>'Item 03.21.00'!Area_de_impressao</vt:lpstr>
      <vt:lpstr>'Item 03.22.00'!Area_de_impressao</vt:lpstr>
      <vt:lpstr>'Item 05.01.00'!Area_de_impressao</vt:lpstr>
      <vt:lpstr>'Item 05.02.00'!Area_de_impressao</vt:lpstr>
      <vt:lpstr>'Item 05.03.00'!Area_de_impressao</vt:lpstr>
      <vt:lpstr>'Item 06.01.00'!Area_de_impressao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Nicolas Dias Muniz</cp:lastModifiedBy>
  <cp:lastPrinted>2021-11-09T12:31:15Z</cp:lastPrinted>
  <dcterms:created xsi:type="dcterms:W3CDTF">1998-08-13T13:54:37Z</dcterms:created>
  <dcterms:modified xsi:type="dcterms:W3CDTF">2021-11-25T15:00:52Z</dcterms:modified>
</cp:coreProperties>
</file>